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20" windowWidth="16170" windowHeight="104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<sst xmlns="http://schemas.openxmlformats.org/spreadsheetml/2006/main" count="9" uniqueCount="9">
  <si>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Disk</t>
  </si>
  <si>
    <t>Mercury</t>
  </si>
  <si>
    <t>Venus</t>
  </si>
  <si>
    <t>Earth</t>
  </si>
  <si>
    <t>Mars</t>
  </si>
  <si>
    <t>Jupiter</t>
  </si>
  <si>
    <t>Saturn</t>
  </si>
  <si>
    <t>Radius (m)</t>
  </si>
  <si>
    <r>
      <t>Construction Angles</t>
    </r>
    <r>
      <rPr>
        <sz val="9"/>
        <rFont val="Arial"/>
        <family val="0"/>
      </rPr>
      <t xml:space="preserve">
</t>
    </r>
    <r>
      <rPr>
        <b/>
        <sz val="12"/>
        <rFont val="Arial"/>
        <family val="2"/>
      </rPr>
      <t>for Human Orrery</t>
    </r>
    <r>
      <rPr>
        <sz val="9"/>
        <rFont val="Arial"/>
        <family val="0"/>
      </rPr>
      <t xml:space="preserve">
ASTR 310 Tutorial 5
Peter Newbury
newbury@phas.ubc.ca
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</si>
</sst>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</numFmts>
  <fonts count="39">
    <font>
      <sz val="10"/>
      <name val="Arial"/>
      <family val="0"/>
    </font>
    <font>
      <sz val="8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44">
      <selection activeCell="G79" sqref="G79"/>
    </sheetView>
  </sheetViews>
  <sheetFormatPr defaultColWidth="8.8515625" defaultRowHeight="12.75"/>
  <cols>
    <col min="1" max="1" width="10.8515625" style="8" customWidth="1"/>
    <col min="2" max="7" width="8.8515625" style="2" customWidth="1"/>
    <col min="8" max="16384" width="8.8515625" style="3" customWidth="1"/>
  </cols>
  <sheetData>
    <row r="1" spans="1:7" s="1" customFormat="1" ht="12">
      <c r="A1" s="12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5</v>
      </c>
      <c r="G1" s="14" t="s">
        <v>6</v>
      </c>
    </row>
    <row r="2" spans="1:7" ht="12">
      <c r="A2" s="15" t="s">
        <v>7</v>
      </c>
      <c r="B2" s="16">
        <v>0.39</v>
      </c>
      <c r="C2" s="16">
        <v>0.72</v>
      </c>
      <c r="D2" s="16">
        <v>1</v>
      </c>
      <c r="E2" s="16">
        <v>1.52</v>
      </c>
      <c r="F2" s="16">
        <v>5.2</v>
      </c>
      <c r="G2" s="17">
        <v>9.54</v>
      </c>
    </row>
    <row r="3" spans="1:7" ht="12">
      <c r="A3" s="8">
        <v>1</v>
      </c>
      <c r="B3" s="5">
        <f>A3*(720/11)</f>
        <v>65.45454545454545</v>
      </c>
      <c r="C3" s="5">
        <f>A3*(360/14)</f>
        <v>25.714285714285715</v>
      </c>
      <c r="D3" s="5">
        <f>A3*(360/23)</f>
        <v>15.652173913043478</v>
      </c>
      <c r="E3" s="5">
        <f>A3*(360/43)</f>
        <v>8.372093023255815</v>
      </c>
      <c r="F3" s="5">
        <f>A3*(360/27)</f>
        <v>13.333333333333334</v>
      </c>
      <c r="G3" s="10">
        <f>A3*(360/67)</f>
        <v>5.373134328358209</v>
      </c>
    </row>
    <row r="4" spans="1:7" ht="12">
      <c r="A4" s="8">
        <f>A3+1</f>
        <v>2</v>
      </c>
      <c r="B4" s="5">
        <f>A4*(720/11)</f>
        <v>130.9090909090909</v>
      </c>
      <c r="C4" s="5">
        <f aca="true" t="shared" si="0" ref="C4:C16">A4*(360/14)</f>
        <v>51.42857142857143</v>
      </c>
      <c r="D4" s="5">
        <f aca="true" t="shared" si="1" ref="D4:D25">A4*(360/23)</f>
        <v>31.304347826086957</v>
      </c>
      <c r="E4" s="5">
        <f aca="true" t="shared" si="2" ref="E4:E45">A4*(360/43)</f>
        <v>16.74418604651163</v>
      </c>
      <c r="F4" s="5">
        <f aca="true" t="shared" si="3" ref="F4:F29">A4*(360/27)</f>
        <v>26.666666666666668</v>
      </c>
      <c r="G4" s="10">
        <f aca="true" t="shared" si="4" ref="G4:G67">A4*(360/67)</f>
        <v>10.746268656716419</v>
      </c>
    </row>
    <row r="5" spans="1:7" ht="12">
      <c r="A5" s="8">
        <f aca="true" t="shared" si="5" ref="A5:A69">A4+1</f>
        <v>3</v>
      </c>
      <c r="B5" s="5">
        <f>A5*(720/11)</f>
        <v>196.36363636363637</v>
      </c>
      <c r="C5" s="5">
        <f t="shared" si="0"/>
        <v>77.14285714285714</v>
      </c>
      <c r="D5" s="5">
        <f t="shared" si="1"/>
        <v>46.95652173913044</v>
      </c>
      <c r="E5" s="5">
        <f t="shared" si="2"/>
        <v>25.116279069767444</v>
      </c>
      <c r="F5" s="5">
        <f t="shared" si="3"/>
        <v>40</v>
      </c>
      <c r="G5" s="10">
        <f t="shared" si="4"/>
        <v>16.11940298507463</v>
      </c>
    </row>
    <row r="6" spans="1:7" ht="12">
      <c r="A6" s="8">
        <f t="shared" si="5"/>
        <v>4</v>
      </c>
      <c r="B6" s="5">
        <f>A6*(720/11)</f>
        <v>261.8181818181818</v>
      </c>
      <c r="C6" s="5">
        <f t="shared" si="0"/>
        <v>102.85714285714286</v>
      </c>
      <c r="D6" s="5">
        <f t="shared" si="1"/>
        <v>62.608695652173914</v>
      </c>
      <c r="E6" s="5">
        <f t="shared" si="2"/>
        <v>33.48837209302326</v>
      </c>
      <c r="F6" s="5">
        <f t="shared" si="3"/>
        <v>53.333333333333336</v>
      </c>
      <c r="G6" s="10">
        <f t="shared" si="4"/>
        <v>21.492537313432837</v>
      </c>
    </row>
    <row r="7" spans="1:7" ht="12">
      <c r="A7" s="9">
        <f t="shared" si="5"/>
        <v>5</v>
      </c>
      <c r="B7" s="7">
        <f>A7*(720/11)</f>
        <v>327.27272727272725</v>
      </c>
      <c r="C7" s="7">
        <f t="shared" si="0"/>
        <v>128.57142857142858</v>
      </c>
      <c r="D7" s="7">
        <f t="shared" si="1"/>
        <v>78.26086956521739</v>
      </c>
      <c r="E7" s="7">
        <f t="shared" si="2"/>
        <v>41.86046511627907</v>
      </c>
      <c r="F7" s="7">
        <f t="shared" si="3"/>
        <v>66.66666666666667</v>
      </c>
      <c r="G7" s="11">
        <f t="shared" si="4"/>
        <v>26.865671641791046</v>
      </c>
    </row>
    <row r="8" spans="1:7" ht="12">
      <c r="A8" s="8">
        <f t="shared" si="5"/>
        <v>6</v>
      </c>
      <c r="B8" s="5">
        <f aca="true" t="shared" si="6" ref="B8:B13">A8*(720/11)-360</f>
        <v>32.72727272727275</v>
      </c>
      <c r="C8" s="5">
        <f t="shared" si="0"/>
        <v>154.28571428571428</v>
      </c>
      <c r="D8" s="5">
        <f t="shared" si="1"/>
        <v>93.91304347826087</v>
      </c>
      <c r="E8" s="5">
        <f t="shared" si="2"/>
        <v>50.23255813953489</v>
      </c>
      <c r="F8" s="5">
        <f t="shared" si="3"/>
        <v>80</v>
      </c>
      <c r="G8" s="10">
        <f t="shared" si="4"/>
        <v>32.23880597014926</v>
      </c>
    </row>
    <row r="9" spans="1:7" ht="12">
      <c r="A9" s="8">
        <f t="shared" si="5"/>
        <v>7</v>
      </c>
      <c r="B9" s="5">
        <f t="shared" si="6"/>
        <v>98.18181818181819</v>
      </c>
      <c r="C9" s="5">
        <f t="shared" si="0"/>
        <v>180</v>
      </c>
      <c r="D9" s="5">
        <f t="shared" si="1"/>
        <v>109.56521739130434</v>
      </c>
      <c r="E9" s="5">
        <f t="shared" si="2"/>
        <v>58.6046511627907</v>
      </c>
      <c r="F9" s="5">
        <f t="shared" si="3"/>
        <v>93.33333333333334</v>
      </c>
      <c r="G9" s="10">
        <f t="shared" si="4"/>
        <v>37.61194029850746</v>
      </c>
    </row>
    <row r="10" spans="1:7" ht="12">
      <c r="A10" s="8">
        <f t="shared" si="5"/>
        <v>8</v>
      </c>
      <c r="B10" s="5">
        <f t="shared" si="6"/>
        <v>163.63636363636363</v>
      </c>
      <c r="C10" s="5">
        <f t="shared" si="0"/>
        <v>205.71428571428572</v>
      </c>
      <c r="D10" s="5">
        <f t="shared" si="1"/>
        <v>125.21739130434783</v>
      </c>
      <c r="E10" s="5">
        <f t="shared" si="2"/>
        <v>66.97674418604652</v>
      </c>
      <c r="F10" s="5">
        <f t="shared" si="3"/>
        <v>106.66666666666667</v>
      </c>
      <c r="G10" s="10">
        <f t="shared" si="4"/>
        <v>42.985074626865675</v>
      </c>
    </row>
    <row r="11" spans="1:7" ht="12">
      <c r="A11" s="8">
        <f t="shared" si="5"/>
        <v>9</v>
      </c>
      <c r="B11" s="5">
        <f t="shared" si="6"/>
        <v>229.09090909090912</v>
      </c>
      <c r="C11" s="5">
        <f t="shared" si="0"/>
        <v>231.42857142857144</v>
      </c>
      <c r="D11" s="5">
        <f t="shared" si="1"/>
        <v>140.8695652173913</v>
      </c>
      <c r="E11" s="5">
        <f t="shared" si="2"/>
        <v>75.34883720930233</v>
      </c>
      <c r="F11" s="5">
        <f t="shared" si="3"/>
        <v>120</v>
      </c>
      <c r="G11" s="10">
        <f t="shared" si="4"/>
        <v>48.35820895522389</v>
      </c>
    </row>
    <row r="12" spans="1:7" ht="12">
      <c r="A12" s="9">
        <f t="shared" si="5"/>
        <v>10</v>
      </c>
      <c r="B12" s="7">
        <f t="shared" si="6"/>
        <v>294.5454545454545</v>
      </c>
      <c r="C12" s="7">
        <f t="shared" si="0"/>
        <v>257.14285714285717</v>
      </c>
      <c r="D12" s="7">
        <f t="shared" si="1"/>
        <v>156.52173913043478</v>
      </c>
      <c r="E12" s="7">
        <f t="shared" si="2"/>
        <v>83.72093023255815</v>
      </c>
      <c r="F12" s="7">
        <f t="shared" si="3"/>
        <v>133.33333333333334</v>
      </c>
      <c r="G12" s="11">
        <f t="shared" si="4"/>
        <v>53.73134328358209</v>
      </c>
    </row>
    <row r="13" spans="1:7" ht="12">
      <c r="A13" s="8">
        <f t="shared" si="5"/>
        <v>11</v>
      </c>
      <c r="B13" s="5">
        <f t="shared" si="6"/>
        <v>360</v>
      </c>
      <c r="C13" s="5">
        <f t="shared" si="0"/>
        <v>282.8571428571429</v>
      </c>
      <c r="D13" s="5">
        <f t="shared" si="1"/>
        <v>172.17391304347825</v>
      </c>
      <c r="E13" s="5">
        <f t="shared" si="2"/>
        <v>92.09302325581396</v>
      </c>
      <c r="F13" s="5">
        <f t="shared" si="3"/>
        <v>146.66666666666669</v>
      </c>
      <c r="G13" s="10">
        <f t="shared" si="4"/>
        <v>59.104477611940304</v>
      </c>
    </row>
    <row r="14" spans="1:7" ht="12">
      <c r="A14" s="8">
        <f t="shared" si="5"/>
        <v>12</v>
      </c>
      <c r="B14" s="4"/>
      <c r="C14" s="5">
        <f t="shared" si="0"/>
        <v>308.57142857142856</v>
      </c>
      <c r="D14" s="5">
        <f t="shared" si="1"/>
        <v>187.82608695652175</v>
      </c>
      <c r="E14" s="5">
        <f t="shared" si="2"/>
        <v>100.46511627906978</v>
      </c>
      <c r="F14" s="5">
        <f t="shared" si="3"/>
        <v>160</v>
      </c>
      <c r="G14" s="10">
        <f t="shared" si="4"/>
        <v>64.47761194029852</v>
      </c>
    </row>
    <row r="15" spans="1:7" ht="12">
      <c r="A15" s="8">
        <f t="shared" si="5"/>
        <v>13</v>
      </c>
      <c r="B15" s="4"/>
      <c r="C15" s="5">
        <f t="shared" si="0"/>
        <v>334.2857142857143</v>
      </c>
      <c r="D15" s="5">
        <f t="shared" si="1"/>
        <v>203.47826086956522</v>
      </c>
      <c r="E15" s="5">
        <f t="shared" si="2"/>
        <v>108.83720930232559</v>
      </c>
      <c r="F15" s="5">
        <f t="shared" si="3"/>
        <v>173.33333333333334</v>
      </c>
      <c r="G15" s="10">
        <f t="shared" si="4"/>
        <v>69.85074626865672</v>
      </c>
    </row>
    <row r="16" spans="1:7" ht="12">
      <c r="A16" s="8">
        <f t="shared" si="5"/>
        <v>14</v>
      </c>
      <c r="B16" s="4"/>
      <c r="C16" s="5">
        <f t="shared" si="0"/>
        <v>360</v>
      </c>
      <c r="D16" s="5">
        <f t="shared" si="1"/>
        <v>219.1304347826087</v>
      </c>
      <c r="E16" s="5">
        <f t="shared" si="2"/>
        <v>117.2093023255814</v>
      </c>
      <c r="F16" s="5">
        <f t="shared" si="3"/>
        <v>186.66666666666669</v>
      </c>
      <c r="G16" s="10">
        <f t="shared" si="4"/>
        <v>75.22388059701493</v>
      </c>
    </row>
    <row r="17" spans="1:7" ht="12">
      <c r="A17" s="9">
        <f t="shared" si="5"/>
        <v>15</v>
      </c>
      <c r="B17" s="6"/>
      <c r="C17" s="6"/>
      <c r="D17" s="7">
        <f t="shared" si="1"/>
        <v>234.7826086956522</v>
      </c>
      <c r="E17" s="7">
        <f t="shared" si="2"/>
        <v>125.58139534883722</v>
      </c>
      <c r="F17" s="7">
        <f t="shared" si="3"/>
        <v>200</v>
      </c>
      <c r="G17" s="11">
        <f t="shared" si="4"/>
        <v>80.59701492537314</v>
      </c>
    </row>
    <row r="18" spans="1:7" ht="12">
      <c r="A18" s="8">
        <f t="shared" si="5"/>
        <v>16</v>
      </c>
      <c r="B18" s="4"/>
      <c r="C18" s="4"/>
      <c r="D18" s="5">
        <f t="shared" si="1"/>
        <v>250.43478260869566</v>
      </c>
      <c r="E18" s="5">
        <f t="shared" si="2"/>
        <v>133.95348837209303</v>
      </c>
      <c r="F18" s="5">
        <f t="shared" si="3"/>
        <v>213.33333333333334</v>
      </c>
      <c r="G18" s="10">
        <f t="shared" si="4"/>
        <v>85.97014925373135</v>
      </c>
    </row>
    <row r="19" spans="1:7" ht="12">
      <c r="A19" s="8">
        <f t="shared" si="5"/>
        <v>17</v>
      </c>
      <c r="B19" s="4"/>
      <c r="C19" s="4"/>
      <c r="D19" s="5">
        <f t="shared" si="1"/>
        <v>266.0869565217391</v>
      </c>
      <c r="E19" s="5">
        <f t="shared" si="2"/>
        <v>142.32558139534885</v>
      </c>
      <c r="F19" s="5">
        <f t="shared" si="3"/>
        <v>226.66666666666669</v>
      </c>
      <c r="G19" s="10">
        <f t="shared" si="4"/>
        <v>91.34328358208955</v>
      </c>
    </row>
    <row r="20" spans="1:7" ht="12">
      <c r="A20" s="8">
        <f t="shared" si="5"/>
        <v>18</v>
      </c>
      <c r="B20" s="4"/>
      <c r="C20" s="4"/>
      <c r="D20" s="5">
        <f t="shared" si="1"/>
        <v>281.7391304347826</v>
      </c>
      <c r="E20" s="5">
        <f t="shared" si="2"/>
        <v>150.69767441860466</v>
      </c>
      <c r="F20" s="5">
        <f t="shared" si="3"/>
        <v>240</v>
      </c>
      <c r="G20" s="10">
        <f t="shared" si="4"/>
        <v>96.71641791044777</v>
      </c>
    </row>
    <row r="21" spans="1:7" ht="12">
      <c r="A21" s="8">
        <f t="shared" si="5"/>
        <v>19</v>
      </c>
      <c r="B21" s="4"/>
      <c r="C21" s="4"/>
      <c r="D21" s="5">
        <f t="shared" si="1"/>
        <v>297.39130434782606</v>
      </c>
      <c r="E21" s="5">
        <f t="shared" si="2"/>
        <v>159.06976744186048</v>
      </c>
      <c r="F21" s="5">
        <f t="shared" si="3"/>
        <v>253.33333333333334</v>
      </c>
      <c r="G21" s="10">
        <f t="shared" si="4"/>
        <v>102.08955223880598</v>
      </c>
    </row>
    <row r="22" spans="1:7" ht="12">
      <c r="A22" s="9">
        <f t="shared" si="5"/>
        <v>20</v>
      </c>
      <c r="B22" s="6"/>
      <c r="C22" s="6"/>
      <c r="D22" s="7">
        <f t="shared" si="1"/>
        <v>313.04347826086956</v>
      </c>
      <c r="E22" s="7">
        <f t="shared" si="2"/>
        <v>167.4418604651163</v>
      </c>
      <c r="F22" s="7">
        <f t="shared" si="3"/>
        <v>266.6666666666667</v>
      </c>
      <c r="G22" s="11">
        <f t="shared" si="4"/>
        <v>107.46268656716418</v>
      </c>
    </row>
    <row r="23" spans="1:7" ht="12">
      <c r="A23" s="8">
        <f t="shared" si="5"/>
        <v>21</v>
      </c>
      <c r="B23" s="4"/>
      <c r="C23" s="4"/>
      <c r="D23" s="5">
        <f t="shared" si="1"/>
        <v>328.69565217391306</v>
      </c>
      <c r="E23" s="5">
        <f t="shared" si="2"/>
        <v>175.8139534883721</v>
      </c>
      <c r="F23" s="5">
        <f t="shared" si="3"/>
        <v>280</v>
      </c>
      <c r="G23" s="10">
        <f t="shared" si="4"/>
        <v>112.8358208955224</v>
      </c>
    </row>
    <row r="24" spans="1:7" ht="12">
      <c r="A24" s="8">
        <f t="shared" si="5"/>
        <v>22</v>
      </c>
      <c r="B24" s="4"/>
      <c r="C24" s="4"/>
      <c r="D24" s="5">
        <f t="shared" si="1"/>
        <v>344.3478260869565</v>
      </c>
      <c r="E24" s="5">
        <f t="shared" si="2"/>
        <v>184.18604651162792</v>
      </c>
      <c r="F24" s="5">
        <f t="shared" si="3"/>
        <v>293.33333333333337</v>
      </c>
      <c r="G24" s="10">
        <f t="shared" si="4"/>
        <v>118.20895522388061</v>
      </c>
    </row>
    <row r="25" spans="1:7" ht="12">
      <c r="A25" s="8">
        <f t="shared" si="5"/>
        <v>23</v>
      </c>
      <c r="B25" s="4"/>
      <c r="C25" s="4"/>
      <c r="D25" s="5">
        <f t="shared" si="1"/>
        <v>360</v>
      </c>
      <c r="E25" s="5">
        <f t="shared" si="2"/>
        <v>192.55813953488374</v>
      </c>
      <c r="F25" s="5">
        <f t="shared" si="3"/>
        <v>306.6666666666667</v>
      </c>
      <c r="G25" s="10">
        <f t="shared" si="4"/>
        <v>123.58208955223881</v>
      </c>
    </row>
    <row r="26" spans="1:7" ht="12">
      <c r="A26" s="8">
        <f t="shared" si="5"/>
        <v>24</v>
      </c>
      <c r="B26" s="4"/>
      <c r="C26" s="4"/>
      <c r="D26" s="4"/>
      <c r="E26" s="5">
        <f t="shared" si="2"/>
        <v>200.93023255813955</v>
      </c>
      <c r="F26" s="5">
        <f t="shared" si="3"/>
        <v>320</v>
      </c>
      <c r="G26" s="10">
        <f t="shared" si="4"/>
        <v>128.95522388059703</v>
      </c>
    </row>
    <row r="27" spans="1:7" ht="12">
      <c r="A27" s="9">
        <f t="shared" si="5"/>
        <v>25</v>
      </c>
      <c r="B27" s="6"/>
      <c r="C27" s="6"/>
      <c r="D27" s="6"/>
      <c r="E27" s="7">
        <f t="shared" si="2"/>
        <v>209.30232558139537</v>
      </c>
      <c r="F27" s="7">
        <f t="shared" si="3"/>
        <v>333.33333333333337</v>
      </c>
      <c r="G27" s="11">
        <f t="shared" si="4"/>
        <v>134.32835820895522</v>
      </c>
    </row>
    <row r="28" spans="1:7" ht="12">
      <c r="A28" s="8">
        <f t="shared" si="5"/>
        <v>26</v>
      </c>
      <c r="B28" s="4"/>
      <c r="C28" s="4"/>
      <c r="D28" s="4"/>
      <c r="E28" s="5">
        <f t="shared" si="2"/>
        <v>217.67441860465118</v>
      </c>
      <c r="F28" s="5">
        <f t="shared" si="3"/>
        <v>346.6666666666667</v>
      </c>
      <c r="G28" s="10">
        <f t="shared" si="4"/>
        <v>139.70149253731344</v>
      </c>
    </row>
    <row r="29" spans="1:7" ht="12">
      <c r="A29" s="8">
        <f t="shared" si="5"/>
        <v>27</v>
      </c>
      <c r="B29" s="4"/>
      <c r="C29" s="4"/>
      <c r="D29" s="4"/>
      <c r="E29" s="5">
        <f t="shared" si="2"/>
        <v>226.046511627907</v>
      </c>
      <c r="F29" s="5">
        <f t="shared" si="3"/>
        <v>360</v>
      </c>
      <c r="G29" s="10">
        <f t="shared" si="4"/>
        <v>145.07462686567166</v>
      </c>
    </row>
    <row r="30" spans="1:7" ht="12">
      <c r="A30" s="8">
        <f t="shared" si="5"/>
        <v>28</v>
      </c>
      <c r="B30" s="4"/>
      <c r="C30" s="4"/>
      <c r="D30" s="4"/>
      <c r="E30" s="5">
        <f t="shared" si="2"/>
        <v>234.4186046511628</v>
      </c>
      <c r="F30" s="4"/>
      <c r="G30" s="10">
        <f t="shared" si="4"/>
        <v>150.44776119402985</v>
      </c>
    </row>
    <row r="31" spans="1:7" ht="12">
      <c r="A31" s="8">
        <f t="shared" si="5"/>
        <v>29</v>
      </c>
      <c r="B31" s="4"/>
      <c r="C31" s="4"/>
      <c r="D31" s="4"/>
      <c r="E31" s="5">
        <f t="shared" si="2"/>
        <v>242.79069767441862</v>
      </c>
      <c r="F31" s="4"/>
      <c r="G31" s="10">
        <f t="shared" si="4"/>
        <v>155.82089552238807</v>
      </c>
    </row>
    <row r="32" spans="1:7" ht="12">
      <c r="A32" s="9">
        <f t="shared" si="5"/>
        <v>30</v>
      </c>
      <c r="B32" s="6"/>
      <c r="C32" s="6"/>
      <c r="D32" s="6"/>
      <c r="E32" s="7">
        <f t="shared" si="2"/>
        <v>251.16279069767444</v>
      </c>
      <c r="F32" s="6"/>
      <c r="G32" s="11">
        <f t="shared" si="4"/>
        <v>161.1940298507463</v>
      </c>
    </row>
    <row r="33" spans="1:7" ht="12">
      <c r="A33" s="8">
        <f t="shared" si="5"/>
        <v>31</v>
      </c>
      <c r="B33" s="4"/>
      <c r="C33" s="4"/>
      <c r="D33" s="4"/>
      <c r="E33" s="5">
        <f t="shared" si="2"/>
        <v>259.5348837209302</v>
      </c>
      <c r="F33" s="4"/>
      <c r="G33" s="10">
        <f t="shared" si="4"/>
        <v>166.56716417910448</v>
      </c>
    </row>
    <row r="34" spans="1:7" ht="12">
      <c r="A34" s="8">
        <f t="shared" si="5"/>
        <v>32</v>
      </c>
      <c r="B34" s="4"/>
      <c r="C34" s="4"/>
      <c r="D34" s="4"/>
      <c r="E34" s="5">
        <f t="shared" si="2"/>
        <v>267.90697674418607</v>
      </c>
      <c r="F34" s="4"/>
      <c r="G34" s="10">
        <f t="shared" si="4"/>
        <v>171.9402985074627</v>
      </c>
    </row>
    <row r="35" spans="1:7" ht="12">
      <c r="A35" s="8">
        <f t="shared" si="5"/>
        <v>33</v>
      </c>
      <c r="B35" s="4"/>
      <c r="C35" s="4"/>
      <c r="D35" s="4"/>
      <c r="E35" s="5">
        <f t="shared" si="2"/>
        <v>276.2790697674419</v>
      </c>
      <c r="F35" s="4"/>
      <c r="G35" s="10">
        <f t="shared" si="4"/>
        <v>177.31343283582092</v>
      </c>
    </row>
    <row r="36" spans="1:7" ht="12">
      <c r="A36" s="8">
        <f t="shared" si="5"/>
        <v>34</v>
      </c>
      <c r="B36" s="4"/>
      <c r="C36" s="4"/>
      <c r="D36" s="4"/>
      <c r="E36" s="5">
        <f t="shared" si="2"/>
        <v>284.6511627906977</v>
      </c>
      <c r="F36" s="4"/>
      <c r="G36" s="10">
        <f t="shared" si="4"/>
        <v>182.6865671641791</v>
      </c>
    </row>
    <row r="37" spans="1:7" ht="12">
      <c r="A37" s="9">
        <f t="shared" si="5"/>
        <v>35</v>
      </c>
      <c r="B37" s="6"/>
      <c r="C37" s="6"/>
      <c r="D37" s="6"/>
      <c r="E37" s="7">
        <f t="shared" si="2"/>
        <v>293.0232558139535</v>
      </c>
      <c r="F37" s="6"/>
      <c r="G37" s="11">
        <f t="shared" si="4"/>
        <v>188.05970149253733</v>
      </c>
    </row>
    <row r="38" spans="1:7" ht="12">
      <c r="A38" s="8">
        <f t="shared" si="5"/>
        <v>36</v>
      </c>
      <c r="B38" s="4"/>
      <c r="C38" s="4"/>
      <c r="D38" s="4"/>
      <c r="E38" s="5">
        <f t="shared" si="2"/>
        <v>301.3953488372093</v>
      </c>
      <c r="F38" s="4"/>
      <c r="G38" s="10">
        <f t="shared" si="4"/>
        <v>193.43283582089555</v>
      </c>
    </row>
    <row r="39" spans="1:7" ht="12">
      <c r="A39" s="8">
        <f t="shared" si="5"/>
        <v>37</v>
      </c>
      <c r="B39" s="4"/>
      <c r="C39" s="4"/>
      <c r="D39" s="4"/>
      <c r="E39" s="5">
        <f t="shared" si="2"/>
        <v>309.76744186046517</v>
      </c>
      <c r="F39" s="4"/>
      <c r="G39" s="10">
        <f t="shared" si="4"/>
        <v>198.80597014925374</v>
      </c>
    </row>
    <row r="40" spans="1:7" ht="12">
      <c r="A40" s="8">
        <f t="shared" si="5"/>
        <v>38</v>
      </c>
      <c r="B40" s="4"/>
      <c r="C40" s="4"/>
      <c r="D40" s="4"/>
      <c r="E40" s="5">
        <f t="shared" si="2"/>
        <v>318.13953488372096</v>
      </c>
      <c r="F40" s="4"/>
      <c r="G40" s="10">
        <f t="shared" si="4"/>
        <v>204.17910447761196</v>
      </c>
    </row>
    <row r="41" spans="1:7" ht="12">
      <c r="A41" s="8">
        <f t="shared" si="5"/>
        <v>39</v>
      </c>
      <c r="B41" s="4"/>
      <c r="C41" s="4"/>
      <c r="D41" s="4"/>
      <c r="E41" s="5">
        <f t="shared" si="2"/>
        <v>326.51162790697674</v>
      </c>
      <c r="F41" s="4"/>
      <c r="G41" s="10">
        <f t="shared" si="4"/>
        <v>209.55223880597018</v>
      </c>
    </row>
    <row r="42" spans="1:7" ht="12">
      <c r="A42" s="9">
        <f t="shared" si="5"/>
        <v>40</v>
      </c>
      <c r="B42" s="6"/>
      <c r="C42" s="6"/>
      <c r="D42" s="6"/>
      <c r="E42" s="7">
        <f t="shared" si="2"/>
        <v>334.8837209302326</v>
      </c>
      <c r="F42" s="6"/>
      <c r="G42" s="11">
        <f t="shared" si="4"/>
        <v>214.92537313432837</v>
      </c>
    </row>
    <row r="43" spans="1:7" ht="12">
      <c r="A43" s="8">
        <f t="shared" si="5"/>
        <v>41</v>
      </c>
      <c r="B43" s="4"/>
      <c r="C43" s="4"/>
      <c r="D43" s="4"/>
      <c r="E43" s="5">
        <f t="shared" si="2"/>
        <v>343.2558139534884</v>
      </c>
      <c r="F43" s="4"/>
      <c r="G43" s="10">
        <f t="shared" si="4"/>
        <v>220.2985074626866</v>
      </c>
    </row>
    <row r="44" spans="1:7" ht="12">
      <c r="A44" s="8">
        <f t="shared" si="5"/>
        <v>42</v>
      </c>
      <c r="B44" s="4"/>
      <c r="C44" s="4"/>
      <c r="D44" s="4"/>
      <c r="E44" s="5">
        <f t="shared" si="2"/>
        <v>351.6279069767442</v>
      </c>
      <c r="F44" s="4"/>
      <c r="G44" s="10">
        <f t="shared" si="4"/>
        <v>225.6716417910448</v>
      </c>
    </row>
    <row r="45" spans="1:7" ht="12">
      <c r="A45" s="8">
        <f t="shared" si="5"/>
        <v>43</v>
      </c>
      <c r="B45" s="4"/>
      <c r="C45" s="4"/>
      <c r="D45" s="4"/>
      <c r="E45" s="5">
        <f t="shared" si="2"/>
        <v>360</v>
      </c>
      <c r="F45" s="4"/>
      <c r="G45" s="10">
        <f t="shared" si="4"/>
        <v>231.044776119403</v>
      </c>
    </row>
    <row r="46" spans="1:7" ht="12">
      <c r="A46" s="8">
        <f t="shared" si="5"/>
        <v>44</v>
      </c>
      <c r="B46" s="4"/>
      <c r="C46" s="4"/>
      <c r="D46" s="4"/>
      <c r="E46" s="4"/>
      <c r="F46" s="4"/>
      <c r="G46" s="10">
        <f t="shared" si="4"/>
        <v>236.41791044776122</v>
      </c>
    </row>
    <row r="47" spans="1:7" ht="12">
      <c r="A47" s="9">
        <f t="shared" si="5"/>
        <v>45</v>
      </c>
      <c r="B47" s="6"/>
      <c r="C47" s="6"/>
      <c r="D47" s="6"/>
      <c r="E47" s="6"/>
      <c r="F47" s="6"/>
      <c r="G47" s="11">
        <f t="shared" si="4"/>
        <v>241.79104477611943</v>
      </c>
    </row>
    <row r="48" spans="1:7" ht="12">
      <c r="A48" s="8">
        <f t="shared" si="5"/>
        <v>46</v>
      </c>
      <c r="B48" s="4"/>
      <c r="C48" s="4"/>
      <c r="D48" s="4"/>
      <c r="E48" s="4"/>
      <c r="F48" s="4"/>
      <c r="G48" s="10">
        <f t="shared" si="4"/>
        <v>247.16417910447763</v>
      </c>
    </row>
    <row r="49" spans="1:7" ht="12">
      <c r="A49" s="8">
        <f t="shared" si="5"/>
        <v>47</v>
      </c>
      <c r="B49" s="4"/>
      <c r="C49" s="4"/>
      <c r="D49" s="4"/>
      <c r="E49" s="4"/>
      <c r="F49" s="4"/>
      <c r="G49" s="10">
        <f t="shared" si="4"/>
        <v>252.53731343283584</v>
      </c>
    </row>
    <row r="50" spans="1:7" ht="12">
      <c r="A50" s="8">
        <f t="shared" si="5"/>
        <v>48</v>
      </c>
      <c r="B50" s="4"/>
      <c r="C50" s="4"/>
      <c r="D50" s="4"/>
      <c r="E50" s="4"/>
      <c r="F50" s="4"/>
      <c r="G50" s="10">
        <f t="shared" si="4"/>
        <v>257.91044776119406</v>
      </c>
    </row>
    <row r="51" spans="1:7" ht="12">
      <c r="A51" s="8">
        <f t="shared" si="5"/>
        <v>49</v>
      </c>
      <c r="B51" s="4"/>
      <c r="C51" s="4"/>
      <c r="D51" s="4"/>
      <c r="E51" s="4"/>
      <c r="F51" s="4"/>
      <c r="G51" s="10">
        <f t="shared" si="4"/>
        <v>263.2835820895523</v>
      </c>
    </row>
    <row r="52" spans="1:7" ht="12">
      <c r="A52" s="9">
        <f t="shared" si="5"/>
        <v>50</v>
      </c>
      <c r="B52" s="6"/>
      <c r="C52" s="6"/>
      <c r="D52" s="6"/>
      <c r="E52" s="6"/>
      <c r="F52" s="6"/>
      <c r="G52" s="11">
        <f t="shared" si="4"/>
        <v>268.65671641791045</v>
      </c>
    </row>
    <row r="53" spans="1:7" ht="12">
      <c r="A53" s="8">
        <f t="shared" si="5"/>
        <v>51</v>
      </c>
      <c r="B53" s="4"/>
      <c r="C53" s="4"/>
      <c r="D53" s="4"/>
      <c r="E53" s="4"/>
      <c r="F53" s="4"/>
      <c r="G53" s="10">
        <f t="shared" si="4"/>
        <v>274.02985074626866</v>
      </c>
    </row>
    <row r="54" spans="1:7" ht="12">
      <c r="A54" s="8">
        <f t="shared" si="5"/>
        <v>52</v>
      </c>
      <c r="B54" s="4"/>
      <c r="C54" s="4"/>
      <c r="D54" s="4"/>
      <c r="E54" s="4"/>
      <c r="F54" s="4"/>
      <c r="G54" s="10">
        <f t="shared" si="4"/>
        <v>279.4029850746269</v>
      </c>
    </row>
    <row r="55" spans="1:7" ht="12">
      <c r="A55" s="8">
        <f t="shared" si="5"/>
        <v>53</v>
      </c>
      <c r="B55" s="4"/>
      <c r="C55" s="4"/>
      <c r="D55" s="4"/>
      <c r="E55" s="4"/>
      <c r="F55" s="4"/>
      <c r="G55" s="10">
        <f t="shared" si="4"/>
        <v>284.7761194029851</v>
      </c>
    </row>
    <row r="56" spans="1:7" ht="12">
      <c r="A56" s="8">
        <f t="shared" si="5"/>
        <v>54</v>
      </c>
      <c r="B56" s="4"/>
      <c r="C56" s="4"/>
      <c r="D56" s="4"/>
      <c r="E56" s="4"/>
      <c r="F56" s="4"/>
      <c r="G56" s="10">
        <f t="shared" si="4"/>
        <v>290.1492537313433</v>
      </c>
    </row>
    <row r="57" spans="1:7" ht="12.75" thickBot="1">
      <c r="A57" s="9">
        <f t="shared" si="5"/>
        <v>55</v>
      </c>
      <c r="B57" s="6"/>
      <c r="C57" s="4"/>
      <c r="D57" s="4"/>
      <c r="E57" s="4"/>
      <c r="F57" s="6"/>
      <c r="G57" s="11">
        <f t="shared" si="4"/>
        <v>295.52238805970154</v>
      </c>
    </row>
    <row r="58" spans="1:7" ht="12" customHeight="1">
      <c r="A58" s="8">
        <f t="shared" si="5"/>
        <v>56</v>
      </c>
      <c r="B58" s="4"/>
      <c r="C58" s="18" t="s">
        <v>8</v>
      </c>
      <c r="D58" s="18"/>
      <c r="E58" s="18"/>
      <c r="F58" s="4"/>
      <c r="G58" s="10">
        <f t="shared" si="4"/>
        <v>300.8955223880597</v>
      </c>
    </row>
    <row r="59" spans="1:7" ht="12" customHeight="1">
      <c r="A59" s="8">
        <f t="shared" si="5"/>
        <v>57</v>
      </c>
      <c r="B59" s="4"/>
      <c r="C59" s="19"/>
      <c r="D59" s="19"/>
      <c r="E59" s="19"/>
      <c r="F59" s="4"/>
      <c r="G59" s="10">
        <f t="shared" si="4"/>
        <v>306.2686567164179</v>
      </c>
    </row>
    <row r="60" spans="1:7" ht="12" customHeight="1">
      <c r="A60" s="8">
        <f t="shared" si="5"/>
        <v>58</v>
      </c>
      <c r="B60" s="4"/>
      <c r="C60" s="19"/>
      <c r="D60" s="19"/>
      <c r="E60" s="19"/>
      <c r="F60" s="4"/>
      <c r="G60" s="10">
        <f t="shared" si="4"/>
        <v>311.64179104477614</v>
      </c>
    </row>
    <row r="61" spans="1:7" ht="12" customHeight="1">
      <c r="A61" s="8">
        <f t="shared" si="5"/>
        <v>59</v>
      </c>
      <c r="B61" s="4"/>
      <c r="C61" s="19"/>
      <c r="D61" s="19"/>
      <c r="E61" s="19"/>
      <c r="F61" s="4"/>
      <c r="G61" s="10">
        <f t="shared" si="4"/>
        <v>317.01492537313436</v>
      </c>
    </row>
    <row r="62" spans="1:7" ht="12.75" customHeight="1">
      <c r="A62" s="9">
        <f t="shared" si="5"/>
        <v>60</v>
      </c>
      <c r="B62" s="6"/>
      <c r="C62" s="19"/>
      <c r="D62" s="19"/>
      <c r="E62" s="19"/>
      <c r="F62" s="6"/>
      <c r="G62" s="11">
        <f t="shared" si="4"/>
        <v>322.3880597014926</v>
      </c>
    </row>
    <row r="63" spans="1:7" ht="12.75" customHeight="1">
      <c r="A63" s="8">
        <f t="shared" si="5"/>
        <v>61</v>
      </c>
      <c r="B63" s="4"/>
      <c r="C63" s="19"/>
      <c r="D63" s="19"/>
      <c r="E63" s="19"/>
      <c r="F63" s="4"/>
      <c r="G63" s="10">
        <f t="shared" si="4"/>
        <v>327.7611940298508</v>
      </c>
    </row>
    <row r="64" spans="1:7" ht="12.75" customHeight="1">
      <c r="A64" s="8">
        <f t="shared" si="5"/>
        <v>62</v>
      </c>
      <c r="B64" s="4"/>
      <c r="C64" s="19"/>
      <c r="D64" s="19"/>
      <c r="E64" s="19"/>
      <c r="F64" s="4"/>
      <c r="G64" s="10">
        <f t="shared" si="4"/>
        <v>333.13432835820896</v>
      </c>
    </row>
    <row r="65" spans="1:7" ht="12">
      <c r="A65" s="8">
        <f t="shared" si="5"/>
        <v>63</v>
      </c>
      <c r="B65" s="4"/>
      <c r="C65" s="4"/>
      <c r="D65" s="4"/>
      <c r="E65" s="4"/>
      <c r="F65" s="4"/>
      <c r="G65" s="10">
        <f t="shared" si="4"/>
        <v>338.5074626865672</v>
      </c>
    </row>
    <row r="66" spans="1:7" ht="12">
      <c r="A66" s="8">
        <f t="shared" si="5"/>
        <v>64</v>
      </c>
      <c r="B66" s="4"/>
      <c r="C66" s="4"/>
      <c r="D66" s="4"/>
      <c r="E66" s="4"/>
      <c r="F66" s="4"/>
      <c r="G66" s="10">
        <f t="shared" si="4"/>
        <v>343.8805970149254</v>
      </c>
    </row>
    <row r="67" spans="1:7" ht="12">
      <c r="A67" s="9">
        <f t="shared" si="5"/>
        <v>65</v>
      </c>
      <c r="B67" s="6"/>
      <c r="C67" s="6"/>
      <c r="D67" s="6"/>
      <c r="E67" s="6"/>
      <c r="F67" s="6"/>
      <c r="G67" s="11">
        <f t="shared" si="4"/>
        <v>349.2537313432836</v>
      </c>
    </row>
    <row r="68" spans="1:7" ht="12">
      <c r="A68" s="8">
        <f t="shared" si="5"/>
        <v>66</v>
      </c>
      <c r="B68" s="4"/>
      <c r="C68" s="4"/>
      <c r="D68" s="4"/>
      <c r="E68" s="4"/>
      <c r="F68" s="4"/>
      <c r="G68" s="10">
        <f>A68*(360/67)</f>
        <v>354.62686567164184</v>
      </c>
    </row>
    <row r="69" spans="1:7" ht="12">
      <c r="A69" s="9">
        <f t="shared" si="5"/>
        <v>67</v>
      </c>
      <c r="B69" s="6"/>
      <c r="C69" s="6"/>
      <c r="D69" s="6"/>
      <c r="E69" s="6"/>
      <c r="F69" s="6"/>
      <c r="G69" s="11">
        <f>A69*(360/67)</f>
        <v>360</v>
      </c>
    </row>
  </sheetData>
  <sheetProtection/>
  <mergeCells count="1">
    <mergeCell ref="C58:E64"/>
  </mergeCells>
  <printOptions/>
  <pageMargins left="0.82" right="0.75" top="0.3" bottom="0.3" header="0.5" footer="0.29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Polaris Communications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Newbury</dc:creator>
  <cp:keywords/>
  <dc:description/>
  <cp:lastModifiedBy>Peter Newbury</cp:lastModifiedBy>
  <cp:lastPrinted>2007-06-03T20:40:42Z</cp:lastPrinted>
  <dcterms:created xsi:type="dcterms:W3CDTF">2007-06-03T20:19:36Z</dcterms:created>
  <dcterms:modified xsi:type="dcterms:W3CDTF">2009-07-06T17:01:01Z</dcterms:modified>
  <cp:category/>
  <cp:version/>
  <cp:contentType/>
  <cp:contentStatus/>
</cp:coreProperties>
</file>