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cias\AppData\Local\Microsoft\Windows\INetCache\Content.Outlook\B1ZLAICP\"/>
    </mc:Choice>
  </mc:AlternateContent>
  <xr:revisionPtr revIDLastSave="0" documentId="8_{CC0D3A76-7451-41BF-BCE5-899C6F353F70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2022-23" sheetId="1" r:id="rId1"/>
    <sheet name="2023-24" sheetId="5" r:id="rId2"/>
    <sheet name="2024-25" sheetId="4" r:id="rId3"/>
    <sheet name="2025-26" sheetId="3" r:id="rId4"/>
    <sheet name="2026-27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3" i="2"/>
  <c r="G5" i="2"/>
  <c r="G6" i="2" s="1"/>
  <c r="F6" i="2"/>
  <c r="H6" i="2"/>
  <c r="E6" i="2"/>
  <c r="F9" i="3"/>
  <c r="G9" i="3"/>
  <c r="H9" i="3"/>
  <c r="I9" i="3"/>
  <c r="E9" i="3"/>
  <c r="F10" i="4"/>
  <c r="G10" i="4"/>
  <c r="H10" i="4"/>
  <c r="I10" i="4"/>
  <c r="E10" i="4"/>
  <c r="I4" i="5"/>
  <c r="I5" i="5"/>
  <c r="I6" i="5"/>
  <c r="I7" i="5"/>
  <c r="I8" i="5"/>
  <c r="I9" i="5"/>
  <c r="I3" i="5"/>
  <c r="F10" i="5"/>
  <c r="G10" i="5"/>
  <c r="H10" i="5"/>
  <c r="E10" i="5"/>
  <c r="I15" i="1"/>
  <c r="I4" i="1"/>
  <c r="I5" i="1"/>
  <c r="I6" i="1"/>
  <c r="I7" i="1"/>
  <c r="I8" i="1"/>
  <c r="I9" i="1"/>
  <c r="I10" i="1"/>
  <c r="I11" i="1"/>
  <c r="I12" i="1"/>
  <c r="I13" i="1"/>
  <c r="I14" i="1"/>
  <c r="I3" i="1"/>
  <c r="F15" i="1"/>
  <c r="G15" i="1"/>
  <c r="H15" i="1"/>
  <c r="E15" i="1"/>
  <c r="I10" i="5" l="1"/>
  <c r="I6" i="2" l="1"/>
</calcChain>
</file>

<file path=xl/sharedStrings.xml><?xml version="1.0" encoding="utf-8"?>
<sst xmlns="http://schemas.openxmlformats.org/spreadsheetml/2006/main" count="454" uniqueCount="116">
  <si>
    <t>SM Projects for Funding Year 2022-23 (State Supported and Local Only)</t>
  </si>
  <si>
    <t>District Code</t>
  </si>
  <si>
    <t>District Name</t>
  </si>
  <si>
    <t>Project</t>
  </si>
  <si>
    <t>Scope</t>
  </si>
  <si>
    <t>State Funds</t>
  </si>
  <si>
    <t>Local Funds</t>
  </si>
  <si>
    <t>Total Funds</t>
  </si>
  <si>
    <t>Expended</t>
  </si>
  <si>
    <t>Remaining</t>
  </si>
  <si>
    <t>Type</t>
  </si>
  <si>
    <t>Project Manager</t>
  </si>
  <si>
    <t>Problem Years</t>
  </si>
  <si>
    <t>Adverse Effect</t>
  </si>
  <si>
    <t>Corrective Method</t>
  </si>
  <si>
    <t>Campus</t>
  </si>
  <si>
    <t>Building</t>
  </si>
  <si>
    <t>050</t>
  </si>
  <si>
    <t>MiraCosta Community College District</t>
  </si>
  <si>
    <t>Repaint SAN 700</t>
  </si>
  <si>
    <t>Other</t>
  </si>
  <si>
    <t>Tracy Gibson</t>
  </si>
  <si>
    <t>2-5 yrs.</t>
  </si>
  <si>
    <t>Inconvenience</t>
  </si>
  <si>
    <t>Replace s/comparable Unit</t>
  </si>
  <si>
    <t>San Elijo Center</t>
  </si>
  <si>
    <t>700 - B700 - Maintenance</t>
  </si>
  <si>
    <t>OCN 2100 Wood HVAC/Ducting Replacment  (bid and confirmed)</t>
  </si>
  <si>
    <t>Mechanical</t>
  </si>
  <si>
    <t>Disruption of Program(s)</t>
  </si>
  <si>
    <t>MiraCosta College (Oceanside Campus)</t>
  </si>
  <si>
    <t>2100 - B2100 Art</t>
  </si>
  <si>
    <t>OCN 2000 Lighting Infrastructure Replacement</t>
  </si>
  <si>
    <t>OCN 2000 Theater Lighting Infrastructure Replacement - OCN 2000 Theater Lighting Theater B2000 Lighting Renovation to replace Electro Controls Dimmer Rack, Distribution Rack and associated wiring.</t>
  </si>
  <si>
    <t>Megan Evanary</t>
  </si>
  <si>
    <t>Safety Hazard</t>
  </si>
  <si>
    <t>2000 - B2000 Theatre</t>
  </si>
  <si>
    <t>OCN Replace Broken Concrete Dump Yard Access Ramp by 4C</t>
  </si>
  <si>
    <t>Wendell Fullwood</t>
  </si>
  <si>
    <t>Repair/Refinish Existing</t>
  </si>
  <si>
    <t>OCN Replace Curb cut out ADA by 4C</t>
  </si>
  <si>
    <t>1-2 yrs.</t>
  </si>
  <si>
    <t>Code Violation</t>
  </si>
  <si>
    <t>OCN Stadium Replace Damaged external sidewalk concrete pad</t>
  </si>
  <si>
    <t>Energy Efficiency CLC/SAN Photovoltaic Energy Project</t>
  </si>
  <si>
    <t>Louis McGowan</t>
  </si>
  <si>
    <t xml:space="preserve">San Elijo Center, Community Learning Center  </t>
  </si>
  <si>
    <t>Replace Fire Main Valves Pavilion Lawn</t>
  </si>
  <si>
    <t>Utility</t>
  </si>
  <si>
    <t>SAN 800 Renovation lights, ceiling tile, carpet, paint interior and exterior, restroom ADA, door hardware access control</t>
  </si>
  <si>
    <t xml:space="preserve">	SAN 800 Renovation lights, ceiling tile, carpet, paint interior and exterior, restroom ADA, door hardware access control
</t>
  </si>
  <si>
    <t>800 - B800 - Administration</t>
  </si>
  <si>
    <t>Exterior Painting , Exterior building Repairs  SAN 800</t>
  </si>
  <si>
    <t>Exterior</t>
  </si>
  <si>
    <t>Greater Future Damage/Costs</t>
  </si>
  <si>
    <t>4800 Boiler OCN Campus</t>
  </si>
  <si>
    <t>Replace Boiler B4800</t>
  </si>
  <si>
    <t>6 mo. - 1yrs.</t>
  </si>
  <si>
    <t>4800 - B4800 Business</t>
  </si>
  <si>
    <t>Facilities Building Shops Lighting Replacement of T-8"s with LED's</t>
  </si>
  <si>
    <t>4200 - B4200 Facilities</t>
  </si>
  <si>
    <t>SM Projects for Funding Year 2026-27 (State Supported and Local Only)</t>
  </si>
  <si>
    <t>OCN Replace sidewalk concrete landing and slope repair by 3E</t>
  </si>
  <si>
    <t>Multiple Roof Replacement Project</t>
  </si>
  <si>
    <t>Multiple Roof Project  310,2200,2300,300,4000BAuto</t>
  </si>
  <si>
    <t>Roof</t>
  </si>
  <si>
    <t>Mike Turner</t>
  </si>
  <si>
    <t>310 - T310 Offices, 2200 - B2200 Creative Arts Repl, 2300 - B2300 Art/Music, 300 - T300 Office/Classroom, 4001 - B4000 Auto Technology B</t>
  </si>
  <si>
    <t>Fire Main Replacement from Hort to Automotove across to B4000</t>
  </si>
  <si>
    <t>Campus/Facility Closure</t>
  </si>
  <si>
    <t>SM Projects for Funding Year 2025-26 (State Supported and Local Only)</t>
  </si>
  <si>
    <t>OCN 3400 AHU Replacement</t>
  </si>
  <si>
    <t>3400 - B3400 Student Center</t>
  </si>
  <si>
    <t>OCN 4400 AHU - 3  Unites Replacement</t>
  </si>
  <si>
    <t>4400 - B4400 - Allied Health</t>
  </si>
  <si>
    <t>Multiple Chiller Replacement OCN 2000/2200</t>
  </si>
  <si>
    <t>OCN 2000 Theater Chiller Replacement</t>
  </si>
  <si>
    <t>2200 - B2200 Creative Arts Repl, 2000 - B2000 Theatre</t>
  </si>
  <si>
    <t>OCN 4800 hhw boiler and pumps</t>
  </si>
  <si>
    <t>OCN Barnard Drive Paving and Striping</t>
  </si>
  <si>
    <t>Replace OCN damaged safety hazard stamped concrete/sidewalks leading from the campus into a parking lot</t>
  </si>
  <si>
    <t>1 - B1 - Pump House</t>
  </si>
  <si>
    <t>Potential/Future Damage/Cost</t>
  </si>
  <si>
    <t>Replace OCN Main Fire Pumps  Phase 2</t>
  </si>
  <si>
    <t>OCN Main Fire Pump Replacement Phase 1</t>
  </si>
  <si>
    <t xml:space="preserve">OCN Campus Wide Replace Outdated/broken Intrusion/Fire Notification System </t>
  </si>
  <si>
    <t>OCN Campus Wide Replace Outdated/broken Intrusion/Fire Notification System</t>
  </si>
  <si>
    <t>7000 - B7000 Horticulture</t>
  </si>
  <si>
    <t>0 yrs.</t>
  </si>
  <si>
    <t>OCN 7000 Hort Domestic Water Leak Break</t>
  </si>
  <si>
    <t>OCN 7000 Hort Domestic Water Leak  Break</t>
  </si>
  <si>
    <t xml:space="preserve">MiraCosta College (Oceanside Campus), San Elijo Center, Community Learning Center  </t>
  </si>
  <si>
    <t>District Wide Paint Fire Hydrants From Red to Yellow</t>
  </si>
  <si>
    <t>OCN Paint Fire Hydrants From Red to Yellow</t>
  </si>
  <si>
    <t>Corrugated Storm Drain Replacement at Theater from 2700 across to Lot 2A</t>
  </si>
  <si>
    <t>Campus Police Building Storm Drain Sump Replacement Connection</t>
  </si>
  <si>
    <t>4600 - B4600 Classrooms/Ass. Fa, 4700 - B4700 Office of Instr</t>
  </si>
  <si>
    <t>Roof Replacement Multiple Buildings (OCN 4600, 4700)</t>
  </si>
  <si>
    <t>Roof Replacement Multiple Buildings (OCN 4400, 4600, 4700)</t>
  </si>
  <si>
    <t>SM Projects for Funding Year 2024-25 (State Supported and Local Only)</t>
  </si>
  <si>
    <t>SM Projects for Funding Year 2023-24 (State Supported and Local Only)</t>
  </si>
  <si>
    <t>OCN 3400 Rollup door unit replacement</t>
  </si>
  <si>
    <t xml:space="preserve">OCN 3400 Rollup door unit replacement </t>
  </si>
  <si>
    <t>OCN Replace Pressure Regulator for Stadium</t>
  </si>
  <si>
    <t>OCN Replace Pressure Regulator for Athletic Field</t>
  </si>
  <si>
    <t>OCN 7000 Hort Replace Mini split Units</t>
  </si>
  <si>
    <t>Reclaim Water Project Conversion - Olivenhain MWD</t>
  </si>
  <si>
    <t>Upgrade</t>
  </si>
  <si>
    <t>Roofing Project - Multiple Buildings</t>
  </si>
  <si>
    <t>Replace Roofing on T110, B6100 and B8000.</t>
  </si>
  <si>
    <t>110 - T110 Offices, 6100 - B6100 Rcvg/Warehouse, 8000 - B8000 Child Dev Center</t>
  </si>
  <si>
    <t>B3600 ADA Door Operator</t>
  </si>
  <si>
    <t xml:space="preserve">Replace ADA Door Operator    </t>
  </si>
  <si>
    <t>3600 - B3600A Classrooms/Office</t>
  </si>
  <si>
    <t>Fire Alarm Replacement/Replace Damaged Drywall SAN 700</t>
  </si>
  <si>
    <t xml:space="preserve">Fire Alarm Replacement/Replace Damaged Drywall SAN 700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</si>
</sst>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 x14ac:knownFonts="1">
    <font>
      <sz val="11"/>
      <color indexed="8"/>
      <name val="Calibri"/>
      <family val="2"/>
      <scheme val="minor"/>
    </font>
    <font>
      <sz val="8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5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/>
    <xf numFmtId="164" fontId="1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I27" sqref="I27"/>
    </sheetView>
  </sheetViews>
  <sheetFormatPr defaultRowHeight="15" x14ac:dyDescent="0.25"/>
  <cols>
    <col min="1" max="1" width="12.5703125" customWidth="1"/>
    <col min="2" max="3" width="36" customWidth="1"/>
    <col min="4" max="4" width="44.85546875" customWidth="1"/>
    <col min="5" max="10" width="13.42578125" customWidth="1"/>
    <col min="11" max="11" width="21.5703125" customWidth="1"/>
    <col min="12" max="13" width="13.42578125" customWidth="1"/>
    <col min="14" max="14" width="21.5703125" customWidth="1"/>
    <col min="15" max="16" width="36" customWidth="1"/>
  </cols>
  <sheetData>
    <row r="1" spans="1:16" ht="15" customHeight="1" x14ac:dyDescent="0.25">
      <c r="A1" s="2"/>
      <c r="B1" s="3"/>
      <c r="C1" s="14" t="s">
        <v>0</v>
      </c>
      <c r="D1" s="14"/>
      <c r="E1" s="14"/>
      <c r="F1" s="14"/>
      <c r="G1" s="14"/>
      <c r="H1" s="14"/>
      <c r="I1" s="3"/>
      <c r="J1" s="3"/>
      <c r="K1" s="3"/>
      <c r="L1" s="3"/>
      <c r="M1" s="3"/>
      <c r="N1" s="3"/>
      <c r="O1" s="3"/>
      <c r="P1" s="3"/>
    </row>
    <row r="2" spans="1:16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4" t="s">
        <v>15</v>
      </c>
      <c r="P2" s="4" t="s">
        <v>16</v>
      </c>
    </row>
    <row r="3" spans="1:16" ht="20.100000000000001" customHeight="1" x14ac:dyDescent="0.25">
      <c r="A3" s="7" t="s">
        <v>17</v>
      </c>
      <c r="B3" s="7" t="s">
        <v>18</v>
      </c>
      <c r="C3" s="7" t="s">
        <v>19</v>
      </c>
      <c r="D3" s="7" t="s">
        <v>19</v>
      </c>
      <c r="E3" s="8">
        <v>20000</v>
      </c>
      <c r="F3" s="8">
        <v>0</v>
      </c>
      <c r="G3" s="8">
        <v>20000</v>
      </c>
      <c r="H3" s="8">
        <v>20000</v>
      </c>
      <c r="I3" s="8">
        <f>SUM(G3-H3)</f>
        <v>0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7" t="s">
        <v>25</v>
      </c>
      <c r="P3" s="7" t="s">
        <v>26</v>
      </c>
    </row>
    <row r="4" spans="1:16" ht="20.100000000000001" customHeight="1" x14ac:dyDescent="0.25">
      <c r="A4" s="7" t="s">
        <v>17</v>
      </c>
      <c r="B4" s="7" t="s">
        <v>18</v>
      </c>
      <c r="C4" s="7" t="s">
        <v>27</v>
      </c>
      <c r="D4" s="7" t="s">
        <v>27</v>
      </c>
      <c r="E4" s="8">
        <v>216470</v>
      </c>
      <c r="F4" s="8">
        <v>0</v>
      </c>
      <c r="G4" s="8">
        <v>216470</v>
      </c>
      <c r="H4" s="8">
        <v>216470</v>
      </c>
      <c r="I4" s="8">
        <f t="shared" ref="I4:I14" si="0">SUM(G4-H4)</f>
        <v>0</v>
      </c>
      <c r="J4" s="9" t="s">
        <v>28</v>
      </c>
      <c r="K4" s="9" t="s">
        <v>21</v>
      </c>
      <c r="L4" s="9" t="s">
        <v>22</v>
      </c>
      <c r="M4" s="9" t="s">
        <v>29</v>
      </c>
      <c r="N4" s="9" t="s">
        <v>24</v>
      </c>
      <c r="O4" s="7" t="s">
        <v>30</v>
      </c>
      <c r="P4" s="7" t="s">
        <v>31</v>
      </c>
    </row>
    <row r="5" spans="1:16" ht="20.100000000000001" customHeight="1" x14ac:dyDescent="0.25">
      <c r="A5" s="7" t="s">
        <v>17</v>
      </c>
      <c r="B5" s="7" t="s">
        <v>18</v>
      </c>
      <c r="C5" s="7" t="s">
        <v>32</v>
      </c>
      <c r="D5" s="7" t="s">
        <v>33</v>
      </c>
      <c r="E5" s="8">
        <v>220580</v>
      </c>
      <c r="F5" s="8">
        <v>0</v>
      </c>
      <c r="G5" s="8">
        <v>220580</v>
      </c>
      <c r="H5" s="8">
        <v>220580</v>
      </c>
      <c r="I5" s="8">
        <f t="shared" si="0"/>
        <v>0</v>
      </c>
      <c r="J5" s="9" t="s">
        <v>20</v>
      </c>
      <c r="K5" s="9" t="s">
        <v>34</v>
      </c>
      <c r="L5" s="9" t="s">
        <v>22</v>
      </c>
      <c r="M5" s="9" t="s">
        <v>35</v>
      </c>
      <c r="N5" s="9" t="s">
        <v>24</v>
      </c>
      <c r="O5" s="7" t="s">
        <v>30</v>
      </c>
      <c r="P5" s="7" t="s">
        <v>36</v>
      </c>
    </row>
    <row r="6" spans="1:16" ht="20.100000000000001" customHeight="1" x14ac:dyDescent="0.25">
      <c r="A6" s="7" t="s">
        <v>17</v>
      </c>
      <c r="B6" s="7" t="s">
        <v>18</v>
      </c>
      <c r="C6" s="7" t="s">
        <v>37</v>
      </c>
      <c r="D6" s="7" t="s">
        <v>37</v>
      </c>
      <c r="E6" s="8">
        <v>14400</v>
      </c>
      <c r="F6" s="8">
        <v>0</v>
      </c>
      <c r="G6" s="8">
        <v>14400</v>
      </c>
      <c r="H6" s="8">
        <v>14400</v>
      </c>
      <c r="I6" s="8">
        <f t="shared" si="0"/>
        <v>0</v>
      </c>
      <c r="J6" s="9" t="s">
        <v>20</v>
      </c>
      <c r="K6" s="9" t="s">
        <v>38</v>
      </c>
      <c r="L6" s="9" t="s">
        <v>22</v>
      </c>
      <c r="M6" s="9" t="s">
        <v>35</v>
      </c>
      <c r="N6" s="9" t="s">
        <v>39</v>
      </c>
      <c r="O6" s="7" t="s">
        <v>30</v>
      </c>
      <c r="P6" s="3"/>
    </row>
    <row r="7" spans="1:16" ht="20.100000000000001" customHeight="1" x14ac:dyDescent="0.25">
      <c r="A7" s="7" t="s">
        <v>17</v>
      </c>
      <c r="B7" s="7" t="s">
        <v>18</v>
      </c>
      <c r="C7" s="7" t="s">
        <v>40</v>
      </c>
      <c r="D7" s="7" t="s">
        <v>40</v>
      </c>
      <c r="E7" s="8">
        <v>18400</v>
      </c>
      <c r="F7" s="8">
        <v>0</v>
      </c>
      <c r="G7" s="8">
        <v>18400</v>
      </c>
      <c r="H7" s="8">
        <v>18400</v>
      </c>
      <c r="I7" s="8">
        <f t="shared" si="0"/>
        <v>0</v>
      </c>
      <c r="J7" s="9" t="s">
        <v>20</v>
      </c>
      <c r="K7" s="9" t="s">
        <v>38</v>
      </c>
      <c r="L7" s="9" t="s">
        <v>41</v>
      </c>
      <c r="M7" s="9" t="s">
        <v>42</v>
      </c>
      <c r="N7" s="9" t="s">
        <v>39</v>
      </c>
      <c r="O7" s="7" t="s">
        <v>30</v>
      </c>
      <c r="P7" s="3"/>
    </row>
    <row r="8" spans="1:16" ht="20.100000000000001" customHeight="1" x14ac:dyDescent="0.25">
      <c r="A8" s="7" t="s">
        <v>17</v>
      </c>
      <c r="B8" s="7" t="s">
        <v>18</v>
      </c>
      <c r="C8" s="7" t="s">
        <v>43</v>
      </c>
      <c r="D8" s="7" t="s">
        <v>43</v>
      </c>
      <c r="E8" s="8">
        <v>21000</v>
      </c>
      <c r="F8" s="8">
        <v>0</v>
      </c>
      <c r="G8" s="8">
        <v>21000</v>
      </c>
      <c r="H8" s="8">
        <v>21000</v>
      </c>
      <c r="I8" s="8">
        <f t="shared" si="0"/>
        <v>0</v>
      </c>
      <c r="J8" s="9" t="s">
        <v>20</v>
      </c>
      <c r="K8" s="9" t="s">
        <v>38</v>
      </c>
      <c r="L8" s="9" t="s">
        <v>22</v>
      </c>
      <c r="M8" s="9" t="s">
        <v>35</v>
      </c>
      <c r="N8" s="9" t="s">
        <v>39</v>
      </c>
      <c r="O8" s="7" t="s">
        <v>30</v>
      </c>
      <c r="P8" s="3"/>
    </row>
    <row r="9" spans="1:16" ht="20.100000000000001" customHeight="1" x14ac:dyDescent="0.25">
      <c r="A9" s="7" t="s">
        <v>17</v>
      </c>
      <c r="B9" s="7" t="s">
        <v>18</v>
      </c>
      <c r="C9" s="7" t="s">
        <v>44</v>
      </c>
      <c r="D9" s="7" t="s">
        <v>44</v>
      </c>
      <c r="E9" s="8">
        <v>1871273</v>
      </c>
      <c r="F9" s="8">
        <v>0</v>
      </c>
      <c r="G9" s="11">
        <v>1871273</v>
      </c>
      <c r="H9" s="8">
        <v>0</v>
      </c>
      <c r="I9" s="8">
        <f t="shared" si="0"/>
        <v>1871273</v>
      </c>
      <c r="J9" s="9" t="s">
        <v>20</v>
      </c>
      <c r="K9" s="9" t="s">
        <v>45</v>
      </c>
      <c r="L9" s="9" t="s">
        <v>41</v>
      </c>
      <c r="M9" s="9" t="s">
        <v>23</v>
      </c>
      <c r="N9" s="9" t="s">
        <v>20</v>
      </c>
      <c r="O9" s="7" t="s">
        <v>46</v>
      </c>
      <c r="P9" s="3"/>
    </row>
    <row r="10" spans="1:16" ht="20.100000000000001" customHeight="1" x14ac:dyDescent="0.25">
      <c r="A10" s="7" t="s">
        <v>17</v>
      </c>
      <c r="B10" s="7" t="s">
        <v>18</v>
      </c>
      <c r="C10" s="7" t="s">
        <v>47</v>
      </c>
      <c r="D10" s="7" t="s">
        <v>47</v>
      </c>
      <c r="E10" s="8">
        <v>31930</v>
      </c>
      <c r="F10" s="8">
        <v>0</v>
      </c>
      <c r="G10" s="8">
        <v>31930</v>
      </c>
      <c r="H10" s="8">
        <v>31330</v>
      </c>
      <c r="I10" s="8">
        <f t="shared" si="0"/>
        <v>600</v>
      </c>
      <c r="J10" s="9" t="s">
        <v>48</v>
      </c>
      <c r="K10" s="9" t="s">
        <v>38</v>
      </c>
      <c r="L10" s="9" t="s">
        <v>22</v>
      </c>
      <c r="M10" s="9" t="s">
        <v>35</v>
      </c>
      <c r="N10" s="9" t="s">
        <v>24</v>
      </c>
      <c r="O10" s="7" t="s">
        <v>30</v>
      </c>
      <c r="P10" s="3"/>
    </row>
    <row r="11" spans="1:16" ht="20.100000000000001" customHeight="1" x14ac:dyDescent="0.25">
      <c r="A11" s="7" t="s">
        <v>17</v>
      </c>
      <c r="B11" s="7" t="s">
        <v>18</v>
      </c>
      <c r="C11" s="7" t="s">
        <v>49</v>
      </c>
      <c r="D11" s="7" t="s">
        <v>50</v>
      </c>
      <c r="E11" s="8">
        <v>705182</v>
      </c>
      <c r="F11" s="8">
        <v>98310</v>
      </c>
      <c r="G11" s="8">
        <v>803492</v>
      </c>
      <c r="H11" s="8">
        <v>803492</v>
      </c>
      <c r="I11" s="8">
        <f t="shared" si="0"/>
        <v>0</v>
      </c>
      <c r="J11" s="9" t="s">
        <v>20</v>
      </c>
      <c r="K11" s="9" t="s">
        <v>21</v>
      </c>
      <c r="L11" s="9" t="s">
        <v>22</v>
      </c>
      <c r="M11" s="9" t="s">
        <v>29</v>
      </c>
      <c r="N11" s="9" t="s">
        <v>20</v>
      </c>
      <c r="O11" s="7" t="s">
        <v>25</v>
      </c>
      <c r="P11" s="7" t="s">
        <v>51</v>
      </c>
    </row>
    <row r="12" spans="1:16" ht="20.100000000000001" customHeight="1" x14ac:dyDescent="0.25">
      <c r="A12" s="7" t="s">
        <v>17</v>
      </c>
      <c r="B12" s="7" t="s">
        <v>18</v>
      </c>
      <c r="C12" s="7" t="s">
        <v>52</v>
      </c>
      <c r="D12" s="7" t="s">
        <v>52</v>
      </c>
      <c r="E12" s="8">
        <v>24000</v>
      </c>
      <c r="F12" s="8">
        <v>0</v>
      </c>
      <c r="G12" s="8">
        <v>24000</v>
      </c>
      <c r="H12" s="8">
        <v>24000</v>
      </c>
      <c r="I12" s="8">
        <f t="shared" si="0"/>
        <v>0</v>
      </c>
      <c r="J12" s="9" t="s">
        <v>53</v>
      </c>
      <c r="K12" s="9" t="s">
        <v>21</v>
      </c>
      <c r="L12" s="9" t="s">
        <v>22</v>
      </c>
      <c r="M12" s="9" t="s">
        <v>54</v>
      </c>
      <c r="N12" s="9" t="s">
        <v>39</v>
      </c>
      <c r="O12" s="7" t="s">
        <v>25</v>
      </c>
      <c r="P12" s="7" t="s">
        <v>51</v>
      </c>
    </row>
    <row r="13" spans="1:16" ht="20.100000000000001" customHeight="1" x14ac:dyDescent="0.25">
      <c r="A13" s="7" t="s">
        <v>17</v>
      </c>
      <c r="B13" s="7" t="s">
        <v>18</v>
      </c>
      <c r="C13" s="7" t="s">
        <v>55</v>
      </c>
      <c r="D13" s="7" t="s">
        <v>56</v>
      </c>
      <c r="E13" s="8">
        <v>57947</v>
      </c>
      <c r="F13" s="8">
        <v>0</v>
      </c>
      <c r="G13" s="8">
        <v>57947</v>
      </c>
      <c r="H13" s="8">
        <v>57947</v>
      </c>
      <c r="I13" s="8">
        <f t="shared" si="0"/>
        <v>0</v>
      </c>
      <c r="J13" s="9" t="s">
        <v>28</v>
      </c>
      <c r="K13" s="9" t="s">
        <v>21</v>
      </c>
      <c r="L13" s="9" t="s">
        <v>57</v>
      </c>
      <c r="M13" s="9" t="s">
        <v>29</v>
      </c>
      <c r="N13" s="9" t="s">
        <v>24</v>
      </c>
      <c r="O13" s="7" t="s">
        <v>30</v>
      </c>
      <c r="P13" s="7" t="s">
        <v>58</v>
      </c>
    </row>
    <row r="14" spans="1:16" ht="20.100000000000001" customHeight="1" thickBot="1" x14ac:dyDescent="0.3">
      <c r="A14" s="7" t="s">
        <v>17</v>
      </c>
      <c r="B14" s="7" t="s">
        <v>18</v>
      </c>
      <c r="C14" s="7" t="s">
        <v>59</v>
      </c>
      <c r="D14" s="7" t="s">
        <v>59</v>
      </c>
      <c r="E14" s="13">
        <v>40500</v>
      </c>
      <c r="F14" s="13">
        <v>0</v>
      </c>
      <c r="G14" s="13">
        <v>40500</v>
      </c>
      <c r="H14" s="13">
        <v>40500</v>
      </c>
      <c r="I14" s="13">
        <f t="shared" si="0"/>
        <v>0</v>
      </c>
      <c r="J14" s="9" t="s">
        <v>48</v>
      </c>
      <c r="K14" s="9" t="s">
        <v>21</v>
      </c>
      <c r="L14" s="9" t="s">
        <v>41</v>
      </c>
      <c r="M14" s="9" t="s">
        <v>35</v>
      </c>
      <c r="N14" s="9" t="s">
        <v>24</v>
      </c>
      <c r="O14" s="7" t="s">
        <v>30</v>
      </c>
      <c r="P14" s="7" t="s">
        <v>60</v>
      </c>
    </row>
    <row r="15" spans="1:16" ht="15.75" thickTop="1" x14ac:dyDescent="0.25">
      <c r="E15" s="10">
        <f>SUM(E3:E14)</f>
        <v>3241682</v>
      </c>
      <c r="F15" s="10">
        <f t="shared" ref="F15:I15" si="1">SUM(F3:F14)</f>
        <v>98310</v>
      </c>
      <c r="G15" s="10">
        <f t="shared" si="1"/>
        <v>3339992</v>
      </c>
      <c r="H15" s="10">
        <f t="shared" si="1"/>
        <v>1468119</v>
      </c>
      <c r="I15" s="12">
        <f t="shared" si="1"/>
        <v>1871873</v>
      </c>
    </row>
  </sheetData>
  <mergeCells count="1">
    <mergeCell ref="C1:H1"/>
  </mergeCells>
  <printOptions gridLines="1"/>
  <pageMargins left="0.7" right="0.7" top="0.75" bottom="0.75" header="0.3" footer="0.3"/>
  <pageSetup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4C61-ACCC-4946-AF85-5386EBC086EF}">
  <dimension ref="A1:P10"/>
  <sheetViews>
    <sheetView workbookViewId="0">
      <selection activeCell="C18" sqref="C18"/>
    </sheetView>
  </sheetViews>
  <sheetFormatPr defaultRowHeight="15" x14ac:dyDescent="0.25"/>
  <cols>
    <col min="1" max="1" width="12.5703125" customWidth="1"/>
    <col min="2" max="3" width="36" customWidth="1"/>
    <col min="4" max="4" width="44.85546875" customWidth="1"/>
    <col min="5" max="10" width="13.42578125" customWidth="1"/>
    <col min="11" max="11" width="21.5703125" customWidth="1"/>
    <col min="12" max="13" width="13.42578125" customWidth="1"/>
    <col min="14" max="14" width="21.5703125" customWidth="1"/>
    <col min="15" max="16" width="36" customWidth="1"/>
  </cols>
  <sheetData>
    <row r="1" spans="1:16" ht="15" customHeight="1" x14ac:dyDescent="0.25">
      <c r="A1" s="2"/>
      <c r="B1" s="3"/>
      <c r="C1" s="14" t="s">
        <v>100</v>
      </c>
      <c r="D1" s="14"/>
      <c r="E1" s="14"/>
      <c r="F1" s="14"/>
      <c r="G1" s="14"/>
      <c r="H1" s="14"/>
      <c r="I1" s="3"/>
      <c r="J1" s="3"/>
      <c r="K1" s="3"/>
      <c r="L1" s="3"/>
      <c r="M1" s="3"/>
      <c r="N1" s="3"/>
      <c r="O1" s="3"/>
      <c r="P1" s="3"/>
    </row>
    <row r="2" spans="1:16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4" t="s">
        <v>15</v>
      </c>
      <c r="P2" s="4" t="s">
        <v>16</v>
      </c>
    </row>
    <row r="3" spans="1:16" ht="20.100000000000001" customHeight="1" x14ac:dyDescent="0.25">
      <c r="A3" s="7" t="s">
        <v>17</v>
      </c>
      <c r="B3" s="7" t="s">
        <v>18</v>
      </c>
      <c r="C3" s="7" t="s">
        <v>101</v>
      </c>
      <c r="D3" s="7" t="s">
        <v>102</v>
      </c>
      <c r="E3" s="8">
        <v>0</v>
      </c>
      <c r="F3" s="8">
        <v>30000</v>
      </c>
      <c r="G3" s="8">
        <v>30000</v>
      </c>
      <c r="H3" s="8">
        <v>0</v>
      </c>
      <c r="I3" s="8">
        <f>SUM(G3-H3)</f>
        <v>30000</v>
      </c>
      <c r="J3" s="9" t="s">
        <v>20</v>
      </c>
      <c r="K3" s="9" t="s">
        <v>38</v>
      </c>
      <c r="L3" s="9" t="s">
        <v>41</v>
      </c>
      <c r="M3" s="9" t="s">
        <v>35</v>
      </c>
      <c r="N3" s="9" t="s">
        <v>24</v>
      </c>
      <c r="O3" s="7" t="s">
        <v>30</v>
      </c>
      <c r="P3" s="7" t="s">
        <v>72</v>
      </c>
    </row>
    <row r="4" spans="1:16" ht="20.100000000000001" customHeight="1" x14ac:dyDescent="0.25">
      <c r="A4" s="7" t="s">
        <v>17</v>
      </c>
      <c r="B4" s="7" t="s">
        <v>18</v>
      </c>
      <c r="C4" s="7" t="s">
        <v>103</v>
      </c>
      <c r="D4" s="7" t="s">
        <v>104</v>
      </c>
      <c r="E4" s="8">
        <v>0</v>
      </c>
      <c r="F4" s="8">
        <v>17000</v>
      </c>
      <c r="G4" s="8">
        <v>17000</v>
      </c>
      <c r="H4" s="8">
        <v>0</v>
      </c>
      <c r="I4" s="8">
        <f t="shared" ref="I4:I9" si="0">SUM(G4-H4)</f>
        <v>17000</v>
      </c>
      <c r="J4" s="9" t="s">
        <v>48</v>
      </c>
      <c r="K4" s="9" t="s">
        <v>38</v>
      </c>
      <c r="L4" s="9" t="s">
        <v>22</v>
      </c>
      <c r="M4" s="9" t="s">
        <v>29</v>
      </c>
      <c r="N4" s="9" t="s">
        <v>24</v>
      </c>
      <c r="O4" s="7" t="s">
        <v>30</v>
      </c>
      <c r="P4" s="3"/>
    </row>
    <row r="5" spans="1:16" ht="20.100000000000001" customHeight="1" x14ac:dyDescent="0.25">
      <c r="A5" s="7" t="s">
        <v>17</v>
      </c>
      <c r="B5" s="7" t="s">
        <v>18</v>
      </c>
      <c r="C5" s="7" t="s">
        <v>105</v>
      </c>
      <c r="D5" s="7" t="s">
        <v>105</v>
      </c>
      <c r="E5" s="8">
        <v>0</v>
      </c>
      <c r="F5" s="8">
        <v>17500</v>
      </c>
      <c r="G5" s="8">
        <v>17500</v>
      </c>
      <c r="H5" s="8">
        <v>0</v>
      </c>
      <c r="I5" s="8">
        <f t="shared" si="0"/>
        <v>17500</v>
      </c>
      <c r="J5" s="9" t="s">
        <v>28</v>
      </c>
      <c r="K5" s="9" t="s">
        <v>21</v>
      </c>
      <c r="L5" s="9" t="s">
        <v>41</v>
      </c>
      <c r="M5" s="9" t="s">
        <v>29</v>
      </c>
      <c r="N5" s="9" t="s">
        <v>24</v>
      </c>
      <c r="O5" s="7" t="s">
        <v>30</v>
      </c>
      <c r="P5" s="7" t="s">
        <v>87</v>
      </c>
    </row>
    <row r="6" spans="1:16" ht="20.100000000000001" customHeight="1" x14ac:dyDescent="0.25">
      <c r="A6" s="7" t="s">
        <v>17</v>
      </c>
      <c r="B6" s="7" t="s">
        <v>18</v>
      </c>
      <c r="C6" s="7" t="s">
        <v>106</v>
      </c>
      <c r="D6" s="7" t="s">
        <v>106</v>
      </c>
      <c r="E6" s="8">
        <v>0</v>
      </c>
      <c r="F6" s="8">
        <v>300000</v>
      </c>
      <c r="G6" s="8">
        <v>300000</v>
      </c>
      <c r="H6" s="8">
        <v>0</v>
      </c>
      <c r="I6" s="8">
        <f t="shared" si="0"/>
        <v>300000</v>
      </c>
      <c r="J6" s="9" t="s">
        <v>20</v>
      </c>
      <c r="K6" s="9" t="s">
        <v>38</v>
      </c>
      <c r="L6" s="9" t="s">
        <v>57</v>
      </c>
      <c r="M6" s="9" t="s">
        <v>42</v>
      </c>
      <c r="N6" s="9" t="s">
        <v>107</v>
      </c>
      <c r="O6" s="7" t="s">
        <v>25</v>
      </c>
      <c r="P6" s="3"/>
    </row>
    <row r="7" spans="1:16" ht="20.100000000000001" customHeight="1" x14ac:dyDescent="0.25">
      <c r="A7" s="7" t="s">
        <v>17</v>
      </c>
      <c r="B7" s="7" t="s">
        <v>18</v>
      </c>
      <c r="C7" s="7" t="s">
        <v>108</v>
      </c>
      <c r="D7" s="7" t="s">
        <v>109</v>
      </c>
      <c r="E7" s="8">
        <v>0</v>
      </c>
      <c r="F7" s="8">
        <v>282000</v>
      </c>
      <c r="G7" s="8">
        <v>282000</v>
      </c>
      <c r="H7" s="8">
        <v>0</v>
      </c>
      <c r="I7" s="8">
        <f t="shared" si="0"/>
        <v>282000</v>
      </c>
      <c r="J7" s="9" t="s">
        <v>65</v>
      </c>
      <c r="K7" s="9" t="s">
        <v>66</v>
      </c>
      <c r="L7" s="9" t="s">
        <v>22</v>
      </c>
      <c r="M7" s="9" t="s">
        <v>54</v>
      </c>
      <c r="N7" s="9" t="s">
        <v>24</v>
      </c>
      <c r="O7" s="7" t="s">
        <v>30</v>
      </c>
      <c r="P7" s="7" t="s">
        <v>110</v>
      </c>
    </row>
    <row r="8" spans="1:16" ht="20.100000000000001" customHeight="1" x14ac:dyDescent="0.25">
      <c r="A8" s="7" t="s">
        <v>17</v>
      </c>
      <c r="B8" s="7" t="s">
        <v>18</v>
      </c>
      <c r="C8" s="7" t="s">
        <v>111</v>
      </c>
      <c r="D8" s="7" t="s">
        <v>112</v>
      </c>
      <c r="E8" s="8">
        <v>0</v>
      </c>
      <c r="F8" s="8">
        <v>20000</v>
      </c>
      <c r="G8" s="8">
        <v>20000</v>
      </c>
      <c r="H8" s="8">
        <v>0</v>
      </c>
      <c r="I8" s="8">
        <f t="shared" si="0"/>
        <v>20000</v>
      </c>
      <c r="J8" s="9" t="s">
        <v>53</v>
      </c>
      <c r="K8" s="9" t="s">
        <v>66</v>
      </c>
      <c r="L8" s="9" t="s">
        <v>41</v>
      </c>
      <c r="M8" s="9" t="s">
        <v>42</v>
      </c>
      <c r="N8" s="9" t="s">
        <v>24</v>
      </c>
      <c r="O8" s="7" t="s">
        <v>30</v>
      </c>
      <c r="P8" s="7" t="s">
        <v>113</v>
      </c>
    </row>
    <row r="9" spans="1:16" ht="20.100000000000001" customHeight="1" thickBot="1" x14ac:dyDescent="0.3">
      <c r="A9" s="7" t="s">
        <v>17</v>
      </c>
      <c r="B9" s="7" t="s">
        <v>18</v>
      </c>
      <c r="C9" s="7" t="s">
        <v>114</v>
      </c>
      <c r="D9" s="7" t="s">
        <v>115</v>
      </c>
      <c r="E9" s="13">
        <v>0</v>
      </c>
      <c r="F9" s="13">
        <v>90000</v>
      </c>
      <c r="G9" s="13">
        <v>90000</v>
      </c>
      <c r="H9" s="13">
        <v>0</v>
      </c>
      <c r="I9" s="13">
        <f t="shared" si="0"/>
        <v>90000</v>
      </c>
      <c r="J9" s="9" t="s">
        <v>20</v>
      </c>
      <c r="K9" s="9" t="s">
        <v>21</v>
      </c>
      <c r="L9" s="9" t="s">
        <v>41</v>
      </c>
      <c r="M9" s="9" t="s">
        <v>42</v>
      </c>
      <c r="N9" s="9" t="s">
        <v>24</v>
      </c>
      <c r="O9" s="7" t="s">
        <v>25</v>
      </c>
      <c r="P9" s="7" t="s">
        <v>26</v>
      </c>
    </row>
    <row r="10" spans="1:16" ht="15.75" thickTop="1" x14ac:dyDescent="0.25">
      <c r="E10" s="10">
        <f>SUM(E3:E9)</f>
        <v>0</v>
      </c>
      <c r="F10" s="10">
        <f t="shared" ref="F10:I10" si="1">SUM(F3:F9)</f>
        <v>756500</v>
      </c>
      <c r="G10" s="10">
        <f t="shared" si="1"/>
        <v>756500</v>
      </c>
      <c r="H10" s="10">
        <f t="shared" si="1"/>
        <v>0</v>
      </c>
      <c r="I10" s="10">
        <f t="shared" si="1"/>
        <v>756500</v>
      </c>
    </row>
  </sheetData>
  <mergeCells count="1">
    <mergeCell ref="C1:H1"/>
  </mergeCells>
  <printOptions gridLines="1"/>
  <pageMargins left="0.7" right="0.7" top="0.75" bottom="0.75" header="0.3" footer="0.3"/>
  <pageSetup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827B-2878-40C4-800E-C711EEF8B802}">
  <dimension ref="A1:P10"/>
  <sheetViews>
    <sheetView workbookViewId="0">
      <selection activeCell="D14" sqref="D14"/>
    </sheetView>
  </sheetViews>
  <sheetFormatPr defaultRowHeight="15" x14ac:dyDescent="0.25"/>
  <cols>
    <col min="1" max="1" width="12.5703125" customWidth="1"/>
    <col min="2" max="3" width="36" customWidth="1"/>
    <col min="4" max="4" width="44.85546875" customWidth="1"/>
    <col min="5" max="10" width="13.42578125" customWidth="1"/>
    <col min="11" max="11" width="21.5703125" customWidth="1"/>
    <col min="12" max="13" width="13.42578125" customWidth="1"/>
    <col min="14" max="14" width="21.5703125" customWidth="1"/>
    <col min="15" max="16" width="36" customWidth="1"/>
  </cols>
  <sheetData>
    <row r="1" spans="1:16" ht="15" customHeight="1" x14ac:dyDescent="0.25">
      <c r="A1" s="2"/>
      <c r="B1" s="3"/>
      <c r="C1" s="14" t="s">
        <v>99</v>
      </c>
      <c r="D1" s="14"/>
      <c r="E1" s="14"/>
      <c r="F1" s="14"/>
      <c r="G1" s="14"/>
      <c r="H1" s="14"/>
      <c r="I1" s="3"/>
      <c r="J1" s="3"/>
      <c r="K1" s="3"/>
      <c r="L1" s="3"/>
      <c r="M1" s="3"/>
      <c r="N1" s="3"/>
      <c r="O1" s="3"/>
      <c r="P1" s="3"/>
    </row>
    <row r="2" spans="1:16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4" t="s">
        <v>15</v>
      </c>
      <c r="P2" s="4" t="s">
        <v>16</v>
      </c>
    </row>
    <row r="3" spans="1:16" ht="20.100000000000001" customHeight="1" x14ac:dyDescent="0.25">
      <c r="A3" s="7" t="s">
        <v>17</v>
      </c>
      <c r="B3" s="7" t="s">
        <v>18</v>
      </c>
      <c r="C3" s="7" t="s">
        <v>98</v>
      </c>
      <c r="D3" s="7" t="s">
        <v>97</v>
      </c>
      <c r="E3" s="8">
        <v>0</v>
      </c>
      <c r="F3" s="8">
        <v>318500</v>
      </c>
      <c r="G3" s="8">
        <v>318500</v>
      </c>
      <c r="H3" s="8">
        <v>0</v>
      </c>
      <c r="I3" s="8">
        <v>318500</v>
      </c>
      <c r="J3" s="9" t="s">
        <v>65</v>
      </c>
      <c r="K3" s="9" t="s">
        <v>21</v>
      </c>
      <c r="L3" s="9" t="s">
        <v>22</v>
      </c>
      <c r="M3" s="9" t="s">
        <v>29</v>
      </c>
      <c r="N3" s="9" t="s">
        <v>24</v>
      </c>
      <c r="O3" s="7" t="s">
        <v>30</v>
      </c>
      <c r="P3" s="7" t="s">
        <v>96</v>
      </c>
    </row>
    <row r="4" spans="1:16" ht="20.100000000000001" customHeight="1" x14ac:dyDescent="0.25">
      <c r="A4" s="7" t="s">
        <v>17</v>
      </c>
      <c r="B4" s="7" t="s">
        <v>18</v>
      </c>
      <c r="C4" s="7" t="s">
        <v>95</v>
      </c>
      <c r="D4" s="7" t="s">
        <v>95</v>
      </c>
      <c r="E4" s="8">
        <v>0</v>
      </c>
      <c r="F4" s="8">
        <v>125000</v>
      </c>
      <c r="G4" s="8">
        <v>125000</v>
      </c>
      <c r="H4" s="8">
        <v>0</v>
      </c>
      <c r="I4" s="8">
        <v>125000</v>
      </c>
      <c r="J4" s="9" t="s">
        <v>48</v>
      </c>
      <c r="K4" s="9" t="s">
        <v>38</v>
      </c>
      <c r="L4" s="9" t="s">
        <v>22</v>
      </c>
      <c r="M4" s="9" t="s">
        <v>42</v>
      </c>
      <c r="N4" s="9" t="s">
        <v>24</v>
      </c>
      <c r="O4" s="7" t="s">
        <v>30</v>
      </c>
      <c r="P4" s="3"/>
    </row>
    <row r="5" spans="1:16" ht="20.100000000000001" customHeight="1" x14ac:dyDescent="0.25">
      <c r="A5" s="7" t="s">
        <v>17</v>
      </c>
      <c r="B5" s="7" t="s">
        <v>18</v>
      </c>
      <c r="C5" s="7" t="s">
        <v>94</v>
      </c>
      <c r="D5" s="7" t="s">
        <v>94</v>
      </c>
      <c r="E5" s="8">
        <v>0</v>
      </c>
      <c r="F5" s="8">
        <v>150000</v>
      </c>
      <c r="G5" s="8">
        <v>150000</v>
      </c>
      <c r="H5" s="8">
        <v>0</v>
      </c>
      <c r="I5" s="8">
        <v>150000</v>
      </c>
      <c r="J5" s="9" t="s">
        <v>48</v>
      </c>
      <c r="K5" s="9" t="s">
        <v>38</v>
      </c>
      <c r="L5" s="9" t="s">
        <v>22</v>
      </c>
      <c r="M5" s="9" t="s">
        <v>42</v>
      </c>
      <c r="N5" s="9" t="s">
        <v>24</v>
      </c>
      <c r="O5" s="7" t="s">
        <v>30</v>
      </c>
      <c r="P5" s="3"/>
    </row>
    <row r="6" spans="1:16" ht="20.100000000000001" customHeight="1" x14ac:dyDescent="0.25">
      <c r="A6" s="7" t="s">
        <v>17</v>
      </c>
      <c r="B6" s="7" t="s">
        <v>18</v>
      </c>
      <c r="C6" s="7" t="s">
        <v>93</v>
      </c>
      <c r="D6" s="7" t="s">
        <v>92</v>
      </c>
      <c r="E6" s="8">
        <v>0</v>
      </c>
      <c r="F6" s="8">
        <v>25000</v>
      </c>
      <c r="G6" s="8">
        <v>25000</v>
      </c>
      <c r="H6" s="8">
        <v>0</v>
      </c>
      <c r="I6" s="8">
        <v>25000</v>
      </c>
      <c r="J6" s="9" t="s">
        <v>20</v>
      </c>
      <c r="K6" s="9" t="s">
        <v>38</v>
      </c>
      <c r="L6" s="9" t="s">
        <v>57</v>
      </c>
      <c r="M6" s="9" t="s">
        <v>42</v>
      </c>
      <c r="N6" s="9" t="s">
        <v>39</v>
      </c>
      <c r="O6" s="7" t="s">
        <v>91</v>
      </c>
      <c r="P6" s="3"/>
    </row>
    <row r="7" spans="1:16" ht="20.100000000000001" customHeight="1" x14ac:dyDescent="0.25">
      <c r="A7" s="7" t="s">
        <v>17</v>
      </c>
      <c r="B7" s="7" t="s">
        <v>18</v>
      </c>
      <c r="C7" s="7" t="s">
        <v>90</v>
      </c>
      <c r="D7" s="7" t="s">
        <v>89</v>
      </c>
      <c r="E7" s="8">
        <v>0</v>
      </c>
      <c r="F7" s="8">
        <v>15380</v>
      </c>
      <c r="G7" s="8">
        <v>15380</v>
      </c>
      <c r="H7" s="8">
        <v>0</v>
      </c>
      <c r="I7" s="8">
        <v>15380</v>
      </c>
      <c r="J7" s="9" t="s">
        <v>48</v>
      </c>
      <c r="K7" s="9" t="s">
        <v>21</v>
      </c>
      <c r="L7" s="9" t="s">
        <v>88</v>
      </c>
      <c r="M7" s="9" t="s">
        <v>29</v>
      </c>
      <c r="N7" s="9" t="s">
        <v>39</v>
      </c>
      <c r="O7" s="7" t="s">
        <v>30</v>
      </c>
      <c r="P7" s="7" t="s">
        <v>87</v>
      </c>
    </row>
    <row r="8" spans="1:16" ht="20.100000000000001" customHeight="1" x14ac:dyDescent="0.25">
      <c r="A8" s="7" t="s">
        <v>17</v>
      </c>
      <c r="B8" s="7" t="s">
        <v>18</v>
      </c>
      <c r="C8" s="7" t="s">
        <v>86</v>
      </c>
      <c r="D8" s="7" t="s">
        <v>85</v>
      </c>
      <c r="E8" s="8">
        <v>0</v>
      </c>
      <c r="F8" s="8">
        <v>100000</v>
      </c>
      <c r="G8" s="8">
        <v>100000</v>
      </c>
      <c r="H8" s="8">
        <v>0</v>
      </c>
      <c r="I8" s="8">
        <v>100000</v>
      </c>
      <c r="J8" s="9" t="s">
        <v>20</v>
      </c>
      <c r="K8" s="9" t="s">
        <v>21</v>
      </c>
      <c r="L8" s="9" t="s">
        <v>22</v>
      </c>
      <c r="M8" s="9" t="s">
        <v>35</v>
      </c>
      <c r="N8" s="9" t="s">
        <v>24</v>
      </c>
      <c r="O8" s="7" t="s">
        <v>30</v>
      </c>
      <c r="P8" s="3"/>
    </row>
    <row r="9" spans="1:16" ht="20.100000000000001" customHeight="1" thickBot="1" x14ac:dyDescent="0.3">
      <c r="A9" s="7" t="s">
        <v>17</v>
      </c>
      <c r="B9" s="7" t="s">
        <v>18</v>
      </c>
      <c r="C9" s="7" t="s">
        <v>84</v>
      </c>
      <c r="D9" s="7" t="s">
        <v>83</v>
      </c>
      <c r="E9" s="13">
        <v>0</v>
      </c>
      <c r="F9" s="13">
        <v>133000</v>
      </c>
      <c r="G9" s="13">
        <v>133000</v>
      </c>
      <c r="H9" s="13">
        <v>0</v>
      </c>
      <c r="I9" s="13">
        <v>133000</v>
      </c>
      <c r="J9" s="9" t="s">
        <v>28</v>
      </c>
      <c r="K9" s="9" t="s">
        <v>38</v>
      </c>
      <c r="L9" s="9" t="s">
        <v>41</v>
      </c>
      <c r="M9" s="9" t="s">
        <v>82</v>
      </c>
      <c r="N9" s="9" t="s">
        <v>24</v>
      </c>
      <c r="O9" s="7" t="s">
        <v>30</v>
      </c>
      <c r="P9" s="7" t="s">
        <v>81</v>
      </c>
    </row>
    <row r="10" spans="1:16" ht="15.75" thickTop="1" x14ac:dyDescent="0.25">
      <c r="E10" s="1">
        <f>SUM(E3:E9)</f>
        <v>0</v>
      </c>
      <c r="F10" s="1">
        <f t="shared" ref="F10:I10" si="0">SUM(F3:F9)</f>
        <v>866880</v>
      </c>
      <c r="G10" s="1">
        <f t="shared" si="0"/>
        <v>866880</v>
      </c>
      <c r="H10" s="1">
        <f t="shared" si="0"/>
        <v>0</v>
      </c>
      <c r="I10" s="1">
        <f t="shared" si="0"/>
        <v>866880</v>
      </c>
    </row>
  </sheetData>
  <mergeCells count="1">
    <mergeCell ref="C1:H1"/>
  </mergeCells>
  <printOptions gridLines="1"/>
  <pageMargins left="0.7" right="0.7" top="0.75" bottom="0.75" header="0.3" footer="0.3"/>
  <pageSetup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8FB1-69A7-415F-A510-FD38C6CC2B6D}">
  <dimension ref="A1:P9"/>
  <sheetViews>
    <sheetView workbookViewId="0">
      <selection activeCell="D13" sqref="D13"/>
    </sheetView>
  </sheetViews>
  <sheetFormatPr defaultRowHeight="15" x14ac:dyDescent="0.25"/>
  <cols>
    <col min="1" max="1" width="12.5703125" customWidth="1"/>
    <col min="2" max="3" width="36" customWidth="1"/>
    <col min="4" max="4" width="44.85546875" customWidth="1"/>
    <col min="5" max="10" width="13.42578125" customWidth="1"/>
    <col min="11" max="11" width="21.5703125" customWidth="1"/>
    <col min="12" max="13" width="13.42578125" customWidth="1"/>
    <col min="14" max="14" width="21.5703125" customWidth="1"/>
    <col min="15" max="16" width="36" customWidth="1"/>
  </cols>
  <sheetData>
    <row r="1" spans="1:16" ht="15" customHeight="1" x14ac:dyDescent="0.25">
      <c r="A1" s="2"/>
      <c r="B1" s="3"/>
      <c r="C1" s="14" t="s">
        <v>70</v>
      </c>
      <c r="D1" s="14"/>
      <c r="E1" s="14"/>
      <c r="F1" s="14"/>
      <c r="G1" s="14"/>
      <c r="H1" s="14"/>
      <c r="I1" s="3"/>
      <c r="J1" s="3"/>
      <c r="K1" s="3"/>
      <c r="L1" s="3"/>
      <c r="M1" s="3"/>
      <c r="N1" s="3"/>
      <c r="O1" s="3"/>
      <c r="P1" s="3"/>
    </row>
    <row r="2" spans="1:16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4" t="s">
        <v>15</v>
      </c>
      <c r="P2" s="4" t="s">
        <v>16</v>
      </c>
    </row>
    <row r="3" spans="1:16" ht="20.100000000000001" customHeight="1" x14ac:dyDescent="0.25">
      <c r="A3" s="7" t="s">
        <v>17</v>
      </c>
      <c r="B3" s="7" t="s">
        <v>18</v>
      </c>
      <c r="C3" s="7" t="s">
        <v>71</v>
      </c>
      <c r="D3" s="7" t="s">
        <v>71</v>
      </c>
      <c r="E3" s="8">
        <v>0</v>
      </c>
      <c r="F3" s="8">
        <v>231000</v>
      </c>
      <c r="G3" s="8">
        <v>231000</v>
      </c>
      <c r="H3" s="8">
        <v>0</v>
      </c>
      <c r="I3" s="8">
        <v>231000</v>
      </c>
      <c r="J3" s="9" t="s">
        <v>28</v>
      </c>
      <c r="K3" s="9" t="s">
        <v>21</v>
      </c>
      <c r="L3" s="9" t="s">
        <v>22</v>
      </c>
      <c r="M3" s="9" t="s">
        <v>29</v>
      </c>
      <c r="N3" s="9" t="s">
        <v>24</v>
      </c>
      <c r="O3" s="7" t="s">
        <v>30</v>
      </c>
      <c r="P3" s="7" t="s">
        <v>72</v>
      </c>
    </row>
    <row r="4" spans="1:16" ht="20.100000000000001" customHeight="1" x14ac:dyDescent="0.25">
      <c r="A4" s="7" t="s">
        <v>17</v>
      </c>
      <c r="B4" s="7" t="s">
        <v>18</v>
      </c>
      <c r="C4" s="7" t="s">
        <v>73</v>
      </c>
      <c r="D4" s="7" t="s">
        <v>73</v>
      </c>
      <c r="E4" s="8">
        <v>0</v>
      </c>
      <c r="F4" s="8">
        <v>135096</v>
      </c>
      <c r="G4" s="8">
        <v>135096</v>
      </c>
      <c r="H4" s="8">
        <v>0</v>
      </c>
      <c r="I4" s="8">
        <v>135096</v>
      </c>
      <c r="J4" s="9" t="s">
        <v>53</v>
      </c>
      <c r="K4" s="9" t="s">
        <v>21</v>
      </c>
      <c r="L4" s="9" t="s">
        <v>22</v>
      </c>
      <c r="M4" s="9" t="s">
        <v>54</v>
      </c>
      <c r="N4" s="9" t="s">
        <v>24</v>
      </c>
      <c r="O4" s="7" t="s">
        <v>30</v>
      </c>
      <c r="P4" s="7" t="s">
        <v>74</v>
      </c>
    </row>
    <row r="5" spans="1:16" ht="20.100000000000001" customHeight="1" x14ac:dyDescent="0.25">
      <c r="A5" s="7" t="s">
        <v>17</v>
      </c>
      <c r="B5" s="7" t="s">
        <v>18</v>
      </c>
      <c r="C5" s="7" t="s">
        <v>75</v>
      </c>
      <c r="D5" s="7" t="s">
        <v>76</v>
      </c>
      <c r="E5" s="8">
        <v>0</v>
      </c>
      <c r="F5" s="8">
        <v>255134</v>
      </c>
      <c r="G5" s="8">
        <v>255134</v>
      </c>
      <c r="H5" s="8">
        <v>0</v>
      </c>
      <c r="I5" s="8">
        <v>255134</v>
      </c>
      <c r="J5" s="9" t="s">
        <v>28</v>
      </c>
      <c r="K5" s="9" t="s">
        <v>21</v>
      </c>
      <c r="L5" s="9" t="s">
        <v>22</v>
      </c>
      <c r="M5" s="9" t="s">
        <v>29</v>
      </c>
      <c r="N5" s="9" t="s">
        <v>24</v>
      </c>
      <c r="O5" s="7" t="s">
        <v>30</v>
      </c>
      <c r="P5" s="7" t="s">
        <v>77</v>
      </c>
    </row>
    <row r="6" spans="1:16" ht="20.100000000000001" customHeight="1" x14ac:dyDescent="0.25">
      <c r="A6" s="7" t="s">
        <v>17</v>
      </c>
      <c r="B6" s="7" t="s">
        <v>18</v>
      </c>
      <c r="C6" s="7" t="s">
        <v>78</v>
      </c>
      <c r="D6" s="7" t="s">
        <v>78</v>
      </c>
      <c r="E6" s="8">
        <v>0</v>
      </c>
      <c r="F6" s="8">
        <v>46600</v>
      </c>
      <c r="G6" s="8">
        <v>46600</v>
      </c>
      <c r="H6" s="8">
        <v>0</v>
      </c>
      <c r="I6" s="8">
        <v>46600</v>
      </c>
      <c r="J6" s="9" t="s">
        <v>28</v>
      </c>
      <c r="K6" s="9" t="s">
        <v>21</v>
      </c>
      <c r="L6" s="9" t="s">
        <v>22</v>
      </c>
      <c r="M6" s="9" t="s">
        <v>29</v>
      </c>
      <c r="N6" s="9" t="s">
        <v>24</v>
      </c>
      <c r="O6" s="7" t="s">
        <v>30</v>
      </c>
      <c r="P6" s="7" t="s">
        <v>58</v>
      </c>
    </row>
    <row r="7" spans="1:16" ht="20.100000000000001" customHeight="1" x14ac:dyDescent="0.25">
      <c r="A7" s="7" t="s">
        <v>17</v>
      </c>
      <c r="B7" s="7" t="s">
        <v>18</v>
      </c>
      <c r="C7" s="7" t="s">
        <v>79</v>
      </c>
      <c r="D7" s="7" t="s">
        <v>79</v>
      </c>
      <c r="E7" s="8">
        <v>0</v>
      </c>
      <c r="F7" s="8">
        <v>183400</v>
      </c>
      <c r="G7" s="8">
        <v>183400</v>
      </c>
      <c r="H7" s="8">
        <v>0</v>
      </c>
      <c r="I7" s="8">
        <v>183400</v>
      </c>
      <c r="J7" s="9" t="s">
        <v>48</v>
      </c>
      <c r="K7" s="9" t="s">
        <v>38</v>
      </c>
      <c r="L7" s="9" t="s">
        <v>22</v>
      </c>
      <c r="M7" s="9" t="s">
        <v>35</v>
      </c>
      <c r="N7" s="9" t="s">
        <v>39</v>
      </c>
      <c r="O7" s="3"/>
      <c r="P7" s="3"/>
    </row>
    <row r="8" spans="1:16" ht="20.100000000000001" customHeight="1" thickBot="1" x14ac:dyDescent="0.3">
      <c r="A8" s="7" t="s">
        <v>17</v>
      </c>
      <c r="B8" s="7" t="s">
        <v>18</v>
      </c>
      <c r="C8" s="7" t="s">
        <v>80</v>
      </c>
      <c r="D8" s="7" t="s">
        <v>80</v>
      </c>
      <c r="E8" s="13">
        <v>0</v>
      </c>
      <c r="F8" s="13">
        <v>14200</v>
      </c>
      <c r="G8" s="13">
        <v>14200</v>
      </c>
      <c r="H8" s="13">
        <v>0</v>
      </c>
      <c r="I8" s="13">
        <v>14200</v>
      </c>
      <c r="J8" s="9" t="s">
        <v>20</v>
      </c>
      <c r="K8" s="9" t="s">
        <v>38</v>
      </c>
      <c r="L8" s="9" t="s">
        <v>22</v>
      </c>
      <c r="M8" s="9" t="s">
        <v>35</v>
      </c>
      <c r="N8" s="9" t="s">
        <v>39</v>
      </c>
      <c r="O8" s="7" t="s">
        <v>30</v>
      </c>
      <c r="P8" s="3"/>
    </row>
    <row r="9" spans="1:16" ht="15.75" thickTop="1" x14ac:dyDescent="0.25">
      <c r="E9" s="10">
        <f>SUM(E3:E8)</f>
        <v>0</v>
      </c>
      <c r="F9" s="10">
        <f t="shared" ref="F9:I9" si="0">SUM(F3:F8)</f>
        <v>865430</v>
      </c>
      <c r="G9" s="10">
        <f t="shared" si="0"/>
        <v>865430</v>
      </c>
      <c r="H9" s="10">
        <f t="shared" si="0"/>
        <v>0</v>
      </c>
      <c r="I9" s="10">
        <f t="shared" si="0"/>
        <v>865430</v>
      </c>
    </row>
  </sheetData>
  <mergeCells count="1">
    <mergeCell ref="C1:H1"/>
  </mergeCells>
  <printOptions gridLines="1"/>
  <pageMargins left="0.7" right="0.7" top="0.75" bottom="0.75" header="0.3" footer="0.3"/>
  <pageSetup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9F66-73F4-42C3-85D6-E30152321E74}">
  <dimension ref="A1:P6"/>
  <sheetViews>
    <sheetView workbookViewId="0">
      <selection activeCell="G15" sqref="G15"/>
    </sheetView>
  </sheetViews>
  <sheetFormatPr defaultRowHeight="15" x14ac:dyDescent="0.25"/>
  <cols>
    <col min="1" max="1" width="12.5703125" customWidth="1"/>
    <col min="2" max="3" width="36" customWidth="1"/>
    <col min="4" max="4" width="44.85546875" customWidth="1"/>
    <col min="5" max="10" width="13.42578125" customWidth="1"/>
    <col min="11" max="11" width="21.5703125" customWidth="1"/>
    <col min="12" max="13" width="13.42578125" customWidth="1"/>
    <col min="14" max="14" width="21.5703125" customWidth="1"/>
    <col min="15" max="16" width="36" customWidth="1"/>
  </cols>
  <sheetData>
    <row r="1" spans="1:16" ht="15" customHeight="1" x14ac:dyDescent="0.25">
      <c r="A1" s="2"/>
      <c r="B1" s="3"/>
      <c r="C1" s="14" t="s">
        <v>61</v>
      </c>
      <c r="D1" s="14"/>
      <c r="E1" s="14"/>
      <c r="F1" s="14"/>
      <c r="G1" s="14"/>
      <c r="H1" s="14"/>
      <c r="I1" s="3"/>
      <c r="J1" s="3"/>
      <c r="K1" s="3"/>
      <c r="L1" s="3"/>
      <c r="M1" s="3"/>
      <c r="N1" s="3"/>
      <c r="O1" s="3"/>
      <c r="P1" s="3"/>
    </row>
    <row r="2" spans="1:16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4" t="s">
        <v>15</v>
      </c>
      <c r="P2" s="4" t="s">
        <v>16</v>
      </c>
    </row>
    <row r="3" spans="1:16" ht="20.100000000000001" customHeight="1" x14ac:dyDescent="0.25">
      <c r="A3" s="7" t="s">
        <v>17</v>
      </c>
      <c r="B3" s="7" t="s">
        <v>18</v>
      </c>
      <c r="C3" s="7" t="s">
        <v>62</v>
      </c>
      <c r="D3" s="7" t="s">
        <v>62</v>
      </c>
      <c r="E3" s="8">
        <v>0</v>
      </c>
      <c r="F3" s="8">
        <v>13200</v>
      </c>
      <c r="G3" s="8">
        <v>13200</v>
      </c>
      <c r="H3" s="8">
        <v>0</v>
      </c>
      <c r="I3" s="8">
        <f>G3-H3</f>
        <v>13200</v>
      </c>
      <c r="J3" s="9" t="s">
        <v>20</v>
      </c>
      <c r="K3" s="9" t="s">
        <v>38</v>
      </c>
      <c r="L3" s="9" t="s">
        <v>22</v>
      </c>
      <c r="M3" s="9" t="s">
        <v>35</v>
      </c>
      <c r="N3" s="9" t="s">
        <v>39</v>
      </c>
      <c r="O3" s="7" t="s">
        <v>30</v>
      </c>
      <c r="P3" s="3"/>
    </row>
    <row r="4" spans="1:16" ht="20.100000000000001" customHeight="1" x14ac:dyDescent="0.25">
      <c r="A4" s="7" t="s">
        <v>17</v>
      </c>
      <c r="B4" s="7" t="s">
        <v>18</v>
      </c>
      <c r="C4" s="7" t="s">
        <v>63</v>
      </c>
      <c r="D4" s="7" t="s">
        <v>64</v>
      </c>
      <c r="E4" s="8">
        <v>0</v>
      </c>
      <c r="F4" s="8">
        <v>644000</v>
      </c>
      <c r="G4" s="8">
        <v>644000</v>
      </c>
      <c r="H4" s="8">
        <v>0</v>
      </c>
      <c r="I4" s="8">
        <f t="shared" ref="I4:I5" si="0">G4-H4</f>
        <v>644000</v>
      </c>
      <c r="J4" s="9" t="s">
        <v>65</v>
      </c>
      <c r="K4" s="9" t="s">
        <v>66</v>
      </c>
      <c r="L4" s="9" t="s">
        <v>22</v>
      </c>
      <c r="M4" s="9" t="s">
        <v>29</v>
      </c>
      <c r="N4" s="9" t="s">
        <v>24</v>
      </c>
      <c r="O4" s="7" t="s">
        <v>30</v>
      </c>
      <c r="P4" s="7" t="s">
        <v>67</v>
      </c>
    </row>
    <row r="5" spans="1:16" ht="20.100000000000001" customHeight="1" thickBot="1" x14ac:dyDescent="0.3">
      <c r="A5" s="7" t="s">
        <v>17</v>
      </c>
      <c r="B5" s="7" t="s">
        <v>18</v>
      </c>
      <c r="C5" s="7" t="s">
        <v>68</v>
      </c>
      <c r="D5" s="7" t="s">
        <v>68</v>
      </c>
      <c r="E5" s="13">
        <v>0</v>
      </c>
      <c r="F5" s="13">
        <v>165000</v>
      </c>
      <c r="G5" s="13">
        <f>SUM(G3-H3)</f>
        <v>13200</v>
      </c>
      <c r="H5" s="13">
        <v>0</v>
      </c>
      <c r="I5" s="13">
        <f t="shared" si="0"/>
        <v>13200</v>
      </c>
      <c r="J5" s="9" t="s">
        <v>48</v>
      </c>
      <c r="K5" s="9" t="s">
        <v>38</v>
      </c>
      <c r="L5" s="9" t="s">
        <v>22</v>
      </c>
      <c r="M5" s="9" t="s">
        <v>69</v>
      </c>
      <c r="N5" s="9" t="s">
        <v>24</v>
      </c>
      <c r="O5" s="7" t="s">
        <v>30</v>
      </c>
      <c r="P5" s="3"/>
    </row>
    <row r="6" spans="1:16" ht="15.75" thickTop="1" x14ac:dyDescent="0.25">
      <c r="E6" s="10">
        <f>SUM(E3:E5)</f>
        <v>0</v>
      </c>
      <c r="F6" s="10">
        <f t="shared" ref="F6:I6" si="1">SUM(F3:F5)</f>
        <v>822200</v>
      </c>
      <c r="G6" s="10">
        <f t="shared" si="1"/>
        <v>670400</v>
      </c>
      <c r="H6" s="10">
        <f t="shared" si="1"/>
        <v>0</v>
      </c>
      <c r="I6" s="10">
        <f t="shared" si="1"/>
        <v>670400</v>
      </c>
    </row>
  </sheetData>
  <mergeCells count="1">
    <mergeCell ref="C1:H1"/>
  </mergeCells>
  <printOptions gridLines="1"/>
  <pageMargins left="0.7" right="0.7" top="0.75" bottom="0.75" header="0.3" footer="0.3"/>
  <pageSetup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2022-23</vt:lpstr>
      <vt:lpstr>2023-24</vt:lpstr>
      <vt:lpstr>2024-25</vt:lpstr>
      <vt:lpstr>2025-26</vt:lpstr>
      <vt:lpstr>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Macias</cp:lastModifiedBy>
  <dcterms:created xsi:type="dcterms:W3CDTF">2023-10-05T17:44:14Z</dcterms:created>
  <dcterms:modified xsi:type="dcterms:W3CDTF">2023-10-12T19:46:28Z</dcterms:modified>
</cp:coreProperties>
</file>