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2"/>
  </bookViews>
  <sheets>
    <sheet name="Spreadsheet for Teams" sheetId="6" r:id="rId1"/>
    <sheet name="Breakout Questions" sheetId="4" r:id="rId2"/>
    <sheet name="Comments" sheetId="5" r:id="rId3"/>
  </sheets>
  <definedNames>
    <definedName name="_xlnm.Print_Area" localSheetId="1">'Breakout Questions'!$A$2:$T$383</definedName>
    <definedName name="_xlnm.Print_Area" localSheetId="0">'Spreadsheet for Teams'!$A$1:$L$709</definedName>
    <definedName name="_xlnm.Print_Titles" localSheetId="2">Comments!$1:$1</definedName>
  </definedNames>
  <calcPr calcId="125725"/>
</workbook>
</file>

<file path=xl/calcChain.xml><?xml version="1.0" encoding="utf-8"?>
<calcChain xmlns="http://schemas.openxmlformats.org/spreadsheetml/2006/main">
  <c r="D382" i="4"/>
  <c r="E380" s="1"/>
  <c r="B382"/>
  <c r="C380" s="1"/>
  <c r="E368"/>
  <c r="D372"/>
  <c r="E371" s="1"/>
  <c r="B372"/>
  <c r="C371" s="1"/>
  <c r="B362"/>
  <c r="C360" s="1"/>
  <c r="D352"/>
  <c r="E350" s="1"/>
  <c r="B352"/>
  <c r="C350" s="1"/>
  <c r="L340"/>
  <c r="J340"/>
  <c r="K339" s="1"/>
  <c r="H340"/>
  <c r="I339" s="1"/>
  <c r="F340"/>
  <c r="G339" s="1"/>
  <c r="D340"/>
  <c r="E339" s="1"/>
  <c r="B340"/>
  <c r="C339" s="1"/>
  <c r="L328"/>
  <c r="J328"/>
  <c r="K327" s="1"/>
  <c r="H328"/>
  <c r="I327" s="1"/>
  <c r="F328"/>
  <c r="G327" s="1"/>
  <c r="D328"/>
  <c r="E327" s="1"/>
  <c r="B328"/>
  <c r="C327" s="1"/>
  <c r="L318"/>
  <c r="M317" s="1"/>
  <c r="J318"/>
  <c r="K317" s="1"/>
  <c r="H318"/>
  <c r="I317" s="1"/>
  <c r="F318"/>
  <c r="G317" s="1"/>
  <c r="D318"/>
  <c r="E317" s="1"/>
  <c r="B318"/>
  <c r="C317" s="1"/>
  <c r="L306"/>
  <c r="M305" s="1"/>
  <c r="J306"/>
  <c r="K305" s="1"/>
  <c r="H306"/>
  <c r="I305" s="1"/>
  <c r="F306"/>
  <c r="G305" s="1"/>
  <c r="D306"/>
  <c r="E305" s="1"/>
  <c r="B306"/>
  <c r="C305" s="1"/>
  <c r="L294"/>
  <c r="M293" s="1"/>
  <c r="J294"/>
  <c r="K293" s="1"/>
  <c r="H294"/>
  <c r="I293" s="1"/>
  <c r="F294"/>
  <c r="G293" s="1"/>
  <c r="D294"/>
  <c r="E293" s="1"/>
  <c r="B294"/>
  <c r="C293" s="1"/>
  <c r="L284"/>
  <c r="M282" s="1"/>
  <c r="J284"/>
  <c r="K282" s="1"/>
  <c r="H284"/>
  <c r="I282" s="1"/>
  <c r="F284"/>
  <c r="G282" s="1"/>
  <c r="D284"/>
  <c r="E282" s="1"/>
  <c r="B284"/>
  <c r="C282" s="1"/>
  <c r="L272"/>
  <c r="M270" s="1"/>
  <c r="J272"/>
  <c r="K270" s="1"/>
  <c r="H272"/>
  <c r="I270" s="1"/>
  <c r="F272"/>
  <c r="G270" s="1"/>
  <c r="D272"/>
  <c r="E270" s="1"/>
  <c r="B272"/>
  <c r="C270" s="1"/>
  <c r="L260"/>
  <c r="M259" s="1"/>
  <c r="J260"/>
  <c r="K259" s="1"/>
  <c r="H260"/>
  <c r="I259" s="1"/>
  <c r="F260"/>
  <c r="G259" s="1"/>
  <c r="D260"/>
  <c r="E259" s="1"/>
  <c r="B260"/>
  <c r="C259" s="1"/>
  <c r="L250"/>
  <c r="M249" s="1"/>
  <c r="J250"/>
  <c r="K249" s="1"/>
  <c r="H250"/>
  <c r="I249" s="1"/>
  <c r="F250"/>
  <c r="G249" s="1"/>
  <c r="D250"/>
  <c r="E249" s="1"/>
  <c r="B250"/>
  <c r="C249" s="1"/>
  <c r="L237"/>
  <c r="M236" s="1"/>
  <c r="J237"/>
  <c r="K236" s="1"/>
  <c r="H237"/>
  <c r="I236" s="1"/>
  <c r="F237"/>
  <c r="G236" s="1"/>
  <c r="D237"/>
  <c r="E236" s="1"/>
  <c r="B237"/>
  <c r="C236" s="1"/>
  <c r="L225"/>
  <c r="M223" s="1"/>
  <c r="J225"/>
  <c r="K223" s="1"/>
  <c r="H225"/>
  <c r="I223" s="1"/>
  <c r="F225"/>
  <c r="G223" s="1"/>
  <c r="D225"/>
  <c r="E223" s="1"/>
  <c r="B225"/>
  <c r="C223" s="1"/>
  <c r="L215"/>
  <c r="M214" s="1"/>
  <c r="J215"/>
  <c r="K214" s="1"/>
  <c r="H215"/>
  <c r="I214" s="1"/>
  <c r="F215"/>
  <c r="G214" s="1"/>
  <c r="D215"/>
  <c r="E214" s="1"/>
  <c r="B215"/>
  <c r="C214" s="1"/>
  <c r="H203"/>
  <c r="I202" s="1"/>
  <c r="L203"/>
  <c r="M202" s="1"/>
  <c r="J203"/>
  <c r="K202" s="1"/>
  <c r="F203"/>
  <c r="G201" s="1"/>
  <c r="D203"/>
  <c r="E201" s="1"/>
  <c r="B203"/>
  <c r="C201" s="1"/>
  <c r="S191"/>
  <c r="T190" s="1"/>
  <c r="Q191"/>
  <c r="R190" s="1"/>
  <c r="O191"/>
  <c r="P190" s="1"/>
  <c r="M191"/>
  <c r="N190" s="1"/>
  <c r="K191"/>
  <c r="L190" s="1"/>
  <c r="D191"/>
  <c r="E190" s="1"/>
  <c r="B191"/>
  <c r="C190" s="1"/>
  <c r="D181"/>
  <c r="E180" s="1"/>
  <c r="B181"/>
  <c r="C180" s="1"/>
  <c r="D169"/>
  <c r="E167" s="1"/>
  <c r="B169"/>
  <c r="C167" s="1"/>
  <c r="D157"/>
  <c r="E155" s="1"/>
  <c r="B157"/>
  <c r="C155" s="1"/>
  <c r="D147"/>
  <c r="E145" s="1"/>
  <c r="B147"/>
  <c r="C145" s="1"/>
  <c r="D135"/>
  <c r="E134" s="1"/>
  <c r="B135"/>
  <c r="C134" s="1"/>
  <c r="D123"/>
  <c r="E122" s="1"/>
  <c r="B123"/>
  <c r="C122" s="1"/>
  <c r="D113"/>
  <c r="E112" s="1"/>
  <c r="B113"/>
  <c r="C112" s="1"/>
  <c r="D101"/>
  <c r="E99" s="1"/>
  <c r="B101"/>
  <c r="C100" s="1"/>
  <c r="D89"/>
  <c r="E88" s="1"/>
  <c r="B89"/>
  <c r="C87" s="1"/>
  <c r="D79"/>
  <c r="E77" s="1"/>
  <c r="B79"/>
  <c r="C77" s="1"/>
  <c r="F65"/>
  <c r="F66"/>
  <c r="F67"/>
  <c r="F68"/>
  <c r="D69"/>
  <c r="E67" s="1"/>
  <c r="B69"/>
  <c r="C67" s="1"/>
  <c r="D58"/>
  <c r="E56" s="1"/>
  <c r="B58"/>
  <c r="C56" s="1"/>
  <c r="D46"/>
  <c r="E44" s="1"/>
  <c r="B46"/>
  <c r="C44" s="1"/>
  <c r="D36"/>
  <c r="E34" s="1"/>
  <c r="B36"/>
  <c r="C34" s="1"/>
  <c r="D24"/>
  <c r="E22" s="1"/>
  <c r="B24"/>
  <c r="C22" s="1"/>
  <c r="D12"/>
  <c r="E11" s="1"/>
  <c r="B12"/>
  <c r="C11" s="1"/>
  <c r="F13"/>
  <c r="I20" i="6"/>
  <c r="K20" s="1"/>
  <c r="D20"/>
  <c r="E20"/>
  <c r="J708"/>
  <c r="K706" s="1"/>
  <c r="D708"/>
  <c r="E706" s="1"/>
  <c r="J699"/>
  <c r="K697" s="1"/>
  <c r="D699"/>
  <c r="E697" s="1"/>
  <c r="J690"/>
  <c r="K688" s="1"/>
  <c r="D690"/>
  <c r="E688" s="1"/>
  <c r="J680"/>
  <c r="K678" s="1"/>
  <c r="D680"/>
  <c r="E678" s="1"/>
  <c r="J671"/>
  <c r="K669" s="1"/>
  <c r="D671"/>
  <c r="E669" s="1"/>
  <c r="J661"/>
  <c r="K659" s="1"/>
  <c r="D661"/>
  <c r="E659" s="1"/>
  <c r="J651"/>
  <c r="K649" s="1"/>
  <c r="D651"/>
  <c r="E649" s="1"/>
  <c r="J643"/>
  <c r="K641" s="1"/>
  <c r="D643"/>
  <c r="E641" s="1"/>
  <c r="J633"/>
  <c r="K632" s="1"/>
  <c r="D633"/>
  <c r="E631" s="1"/>
  <c r="J623"/>
  <c r="K621" s="1"/>
  <c r="D623"/>
  <c r="E621" s="1"/>
  <c r="J614"/>
  <c r="K612" s="1"/>
  <c r="D614"/>
  <c r="E612" s="1"/>
  <c r="J604"/>
  <c r="K602" s="1"/>
  <c r="D604"/>
  <c r="E602" s="1"/>
  <c r="J594"/>
  <c r="K592" s="1"/>
  <c r="D594"/>
  <c r="E592" s="1"/>
  <c r="J585"/>
  <c r="K583" s="1"/>
  <c r="D585"/>
  <c r="E583" s="1"/>
  <c r="J575"/>
  <c r="K573" s="1"/>
  <c r="D575"/>
  <c r="E573" s="1"/>
  <c r="J565"/>
  <c r="K563" s="1"/>
  <c r="D565"/>
  <c r="E563" s="1"/>
  <c r="J556"/>
  <c r="K554" s="1"/>
  <c r="D556"/>
  <c r="E554" s="1"/>
  <c r="J546"/>
  <c r="K544" s="1"/>
  <c r="D546"/>
  <c r="E544" s="1"/>
  <c r="J536"/>
  <c r="K534" s="1"/>
  <c r="D536"/>
  <c r="E534" s="1"/>
  <c r="J527"/>
  <c r="K525" s="1"/>
  <c r="D527"/>
  <c r="E525" s="1"/>
  <c r="J517"/>
  <c r="K515" s="1"/>
  <c r="D517"/>
  <c r="E515" s="1"/>
  <c r="J506"/>
  <c r="K504" s="1"/>
  <c r="D506"/>
  <c r="E504" s="1"/>
  <c r="J497"/>
  <c r="K495" s="1"/>
  <c r="D497"/>
  <c r="E495" s="1"/>
  <c r="J487"/>
  <c r="K486" s="1"/>
  <c r="D487"/>
  <c r="E485" s="1"/>
  <c r="J477"/>
  <c r="K475" s="1"/>
  <c r="D477"/>
  <c r="E475" s="1"/>
  <c r="J468"/>
  <c r="K466" s="1"/>
  <c r="D468"/>
  <c r="E466" s="1"/>
  <c r="J458"/>
  <c r="K456" s="1"/>
  <c r="D458"/>
  <c r="E456" s="1"/>
  <c r="J448"/>
  <c r="K446" s="1"/>
  <c r="D448"/>
  <c r="E446" s="1"/>
  <c r="J439"/>
  <c r="K437" s="1"/>
  <c r="D439"/>
  <c r="E437" s="1"/>
  <c r="D429"/>
  <c r="E427" s="1"/>
  <c r="J429"/>
  <c r="K427" s="1"/>
  <c r="J419"/>
  <c r="K418" s="1"/>
  <c r="D419"/>
  <c r="E417" s="1"/>
  <c r="J410"/>
  <c r="K408" s="1"/>
  <c r="D410"/>
  <c r="E408" s="1"/>
  <c r="J400"/>
  <c r="K398" s="1"/>
  <c r="D400"/>
  <c r="E398" s="1"/>
  <c r="J390"/>
  <c r="K388" s="1"/>
  <c r="D390"/>
  <c r="E388" s="1"/>
  <c r="J381"/>
  <c r="K379" s="1"/>
  <c r="D381"/>
  <c r="E379" s="1"/>
  <c r="J371"/>
  <c r="K369" s="1"/>
  <c r="D371"/>
  <c r="E369" s="1"/>
  <c r="J361"/>
  <c r="K360" s="1"/>
  <c r="D361"/>
  <c r="E359" s="1"/>
  <c r="D352"/>
  <c r="E351" s="1"/>
  <c r="J342"/>
  <c r="K340" s="1"/>
  <c r="D342"/>
  <c r="E340" s="1"/>
  <c r="J332"/>
  <c r="K330" s="1"/>
  <c r="D332"/>
  <c r="E330" s="1"/>
  <c r="J323"/>
  <c r="K321" s="1"/>
  <c r="D323"/>
  <c r="E321" s="1"/>
  <c r="J313"/>
  <c r="K311" s="1"/>
  <c r="D313"/>
  <c r="E311" s="1"/>
  <c r="J303"/>
  <c r="K301" s="1"/>
  <c r="D303"/>
  <c r="E301" s="1"/>
  <c r="J294"/>
  <c r="K292" s="1"/>
  <c r="D294"/>
  <c r="E292" s="1"/>
  <c r="J284"/>
  <c r="K282" s="1"/>
  <c r="D284"/>
  <c r="E282" s="1"/>
  <c r="J274"/>
  <c r="K272" s="1"/>
  <c r="D274"/>
  <c r="E272" s="1"/>
  <c r="J265"/>
  <c r="K263" s="1"/>
  <c r="D265"/>
  <c r="E263" s="1"/>
  <c r="J255"/>
  <c r="K253" s="1"/>
  <c r="D255"/>
  <c r="E253" s="1"/>
  <c r="J245"/>
  <c r="K243" s="1"/>
  <c r="D245"/>
  <c r="E243" s="1"/>
  <c r="J236"/>
  <c r="K234" s="1"/>
  <c r="D236"/>
  <c r="E234" s="1"/>
  <c r="J226"/>
  <c r="K224" s="1"/>
  <c r="D226"/>
  <c r="E224" s="1"/>
  <c r="J216"/>
  <c r="K215" s="1"/>
  <c r="D216"/>
  <c r="E214" s="1"/>
  <c r="J207"/>
  <c r="K205" s="1"/>
  <c r="D207"/>
  <c r="E205" s="1"/>
  <c r="J197"/>
  <c r="K195" s="1"/>
  <c r="D197"/>
  <c r="E195" s="1"/>
  <c r="J187"/>
  <c r="K185" s="1"/>
  <c r="D187"/>
  <c r="E185" s="1"/>
  <c r="J178"/>
  <c r="K176" s="1"/>
  <c r="D178"/>
  <c r="E176" s="1"/>
  <c r="J168"/>
  <c r="K166" s="1"/>
  <c r="D168"/>
  <c r="E166" s="1"/>
  <c r="J158"/>
  <c r="K156" s="1"/>
  <c r="D158"/>
  <c r="E156" s="1"/>
  <c r="J149"/>
  <c r="K147" s="1"/>
  <c r="D149"/>
  <c r="E147" s="1"/>
  <c r="J139"/>
  <c r="K137" s="1"/>
  <c r="D139"/>
  <c r="E137" s="1"/>
  <c r="J129"/>
  <c r="K127" s="1"/>
  <c r="D129"/>
  <c r="E127" s="1"/>
  <c r="J120"/>
  <c r="K118" s="1"/>
  <c r="D120"/>
  <c r="E118" s="1"/>
  <c r="J110"/>
  <c r="K108" s="1"/>
  <c r="D110"/>
  <c r="E108" s="1"/>
  <c r="J100"/>
  <c r="K98" s="1"/>
  <c r="D100"/>
  <c r="E98" s="1"/>
  <c r="J91"/>
  <c r="K89" s="1"/>
  <c r="D91"/>
  <c r="E89" s="1"/>
  <c r="J81"/>
  <c r="K79" s="1"/>
  <c r="D81"/>
  <c r="E79" s="1"/>
  <c r="J348"/>
  <c r="J352" s="1"/>
  <c r="K350" s="1"/>
  <c r="K71"/>
  <c r="E71"/>
  <c r="K70"/>
  <c r="E70"/>
  <c r="J66"/>
  <c r="K65"/>
  <c r="E65"/>
  <c r="K64"/>
  <c r="E64"/>
  <c r="K63"/>
  <c r="E63"/>
  <c r="K62"/>
  <c r="E62"/>
  <c r="K61"/>
  <c r="E61"/>
  <c r="K60"/>
  <c r="E60"/>
  <c r="K59"/>
  <c r="E59"/>
  <c r="K58"/>
  <c r="E58"/>
  <c r="K52"/>
  <c r="E52"/>
  <c r="K51"/>
  <c r="E51"/>
  <c r="K50"/>
  <c r="E50"/>
  <c r="K49"/>
  <c r="E49"/>
  <c r="K48"/>
  <c r="E48"/>
  <c r="K47"/>
  <c r="E47"/>
  <c r="K46"/>
  <c r="E46"/>
  <c r="K40"/>
  <c r="E40"/>
  <c r="K39"/>
  <c r="E39"/>
  <c r="K38"/>
  <c r="E38"/>
  <c r="K37"/>
  <c r="E37"/>
  <c r="K32"/>
  <c r="E32"/>
  <c r="K31"/>
  <c r="E31"/>
  <c r="K30"/>
  <c r="E30"/>
  <c r="K29"/>
  <c r="E29"/>
  <c r="K28"/>
  <c r="E28"/>
  <c r="K27"/>
  <c r="E27"/>
  <c r="K26"/>
  <c r="E26"/>
  <c r="K19"/>
  <c r="F19"/>
  <c r="K18"/>
  <c r="F18"/>
  <c r="K17"/>
  <c r="F17"/>
  <c r="K16"/>
  <c r="F16"/>
  <c r="K15"/>
  <c r="F15"/>
  <c r="K14"/>
  <c r="F14"/>
  <c r="F22" i="4"/>
  <c r="F23"/>
  <c r="F25"/>
  <c r="F21"/>
  <c r="F20"/>
  <c r="F383"/>
  <c r="F381"/>
  <c r="F380"/>
  <c r="F379"/>
  <c r="F378"/>
  <c r="F373"/>
  <c r="F371"/>
  <c r="F370"/>
  <c r="F369"/>
  <c r="F368"/>
  <c r="F372" s="1"/>
  <c r="F353"/>
  <c r="F351"/>
  <c r="F350"/>
  <c r="F349"/>
  <c r="F348"/>
  <c r="M319"/>
  <c r="F192"/>
  <c r="F190"/>
  <c r="F189"/>
  <c r="F188"/>
  <c r="F187"/>
  <c r="F182"/>
  <c r="F180"/>
  <c r="F179"/>
  <c r="F178"/>
  <c r="F177"/>
  <c r="F170"/>
  <c r="F168"/>
  <c r="F167"/>
  <c r="F166"/>
  <c r="F165"/>
  <c r="F158"/>
  <c r="F156"/>
  <c r="F155"/>
  <c r="F154"/>
  <c r="F153"/>
  <c r="F148"/>
  <c r="F146"/>
  <c r="F145"/>
  <c r="F144"/>
  <c r="F143"/>
  <c r="F136"/>
  <c r="F134"/>
  <c r="F133"/>
  <c r="F132"/>
  <c r="F131"/>
  <c r="F124"/>
  <c r="F122"/>
  <c r="F121"/>
  <c r="F120"/>
  <c r="F119"/>
  <c r="F114"/>
  <c r="F112"/>
  <c r="F111"/>
  <c r="F110"/>
  <c r="F109"/>
  <c r="F102"/>
  <c r="F100"/>
  <c r="F99"/>
  <c r="F98"/>
  <c r="F97"/>
  <c r="F90"/>
  <c r="F88"/>
  <c r="F87"/>
  <c r="F86"/>
  <c r="F85"/>
  <c r="F80"/>
  <c r="F78"/>
  <c r="F77"/>
  <c r="F76"/>
  <c r="F75"/>
  <c r="F70"/>
  <c r="F59"/>
  <c r="F57"/>
  <c r="F56"/>
  <c r="F55"/>
  <c r="F54"/>
  <c r="F47"/>
  <c r="F45"/>
  <c r="F44"/>
  <c r="F43"/>
  <c r="F42"/>
  <c r="F37"/>
  <c r="F35"/>
  <c r="F34"/>
  <c r="F33"/>
  <c r="F32"/>
  <c r="F11"/>
  <c r="F10"/>
  <c r="F9"/>
  <c r="F8"/>
  <c r="F20" i="6" l="1"/>
  <c r="C368" i="4"/>
  <c r="C370"/>
  <c r="E370"/>
  <c r="F382"/>
  <c r="G379" s="1"/>
  <c r="C379"/>
  <c r="C381"/>
  <c r="E379"/>
  <c r="E381"/>
  <c r="C358"/>
  <c r="C369"/>
  <c r="E369"/>
  <c r="C378"/>
  <c r="E378"/>
  <c r="G369"/>
  <c r="G371"/>
  <c r="G370"/>
  <c r="G368"/>
  <c r="C359"/>
  <c r="C361"/>
  <c r="C336"/>
  <c r="C338"/>
  <c r="E336"/>
  <c r="E338"/>
  <c r="G336"/>
  <c r="G338"/>
  <c r="I336"/>
  <c r="I338"/>
  <c r="K336"/>
  <c r="K338"/>
  <c r="F352"/>
  <c r="G348" s="1"/>
  <c r="C349"/>
  <c r="C351"/>
  <c r="E349"/>
  <c r="E351"/>
  <c r="C337"/>
  <c r="E337"/>
  <c r="G337"/>
  <c r="I337"/>
  <c r="K337"/>
  <c r="C348"/>
  <c r="E348"/>
  <c r="E316"/>
  <c r="I316"/>
  <c r="M316"/>
  <c r="E326"/>
  <c r="I326"/>
  <c r="E314"/>
  <c r="I314"/>
  <c r="M314"/>
  <c r="E324"/>
  <c r="I324"/>
  <c r="C314"/>
  <c r="C316"/>
  <c r="G314"/>
  <c r="G316"/>
  <c r="K314"/>
  <c r="K316"/>
  <c r="C324"/>
  <c r="C326"/>
  <c r="G324"/>
  <c r="G326"/>
  <c r="K324"/>
  <c r="K326"/>
  <c r="C315"/>
  <c r="E315"/>
  <c r="G315"/>
  <c r="I315"/>
  <c r="K315"/>
  <c r="M315"/>
  <c r="C325"/>
  <c r="E325"/>
  <c r="G325"/>
  <c r="I325"/>
  <c r="K325"/>
  <c r="E292"/>
  <c r="I292"/>
  <c r="M292"/>
  <c r="E304"/>
  <c r="I304"/>
  <c r="M304"/>
  <c r="E290"/>
  <c r="I290"/>
  <c r="M290"/>
  <c r="E302"/>
  <c r="I302"/>
  <c r="M302"/>
  <c r="C290"/>
  <c r="C292"/>
  <c r="G290"/>
  <c r="G292"/>
  <c r="K290"/>
  <c r="K292"/>
  <c r="C302"/>
  <c r="C304"/>
  <c r="G302"/>
  <c r="G304"/>
  <c r="K302"/>
  <c r="K304"/>
  <c r="C291"/>
  <c r="E291"/>
  <c r="G291"/>
  <c r="I291"/>
  <c r="K291"/>
  <c r="M291"/>
  <c r="C303"/>
  <c r="E303"/>
  <c r="G303"/>
  <c r="I303"/>
  <c r="K303"/>
  <c r="M303"/>
  <c r="M246"/>
  <c r="C271"/>
  <c r="G271"/>
  <c r="K271"/>
  <c r="C283"/>
  <c r="G283"/>
  <c r="K283"/>
  <c r="E246"/>
  <c r="C269"/>
  <c r="G269"/>
  <c r="K269"/>
  <c r="C281"/>
  <c r="G281"/>
  <c r="K281"/>
  <c r="E258"/>
  <c r="I258"/>
  <c r="M258"/>
  <c r="E269"/>
  <c r="E271"/>
  <c r="I269"/>
  <c r="I271"/>
  <c r="M269"/>
  <c r="M271"/>
  <c r="E281"/>
  <c r="E283"/>
  <c r="I281"/>
  <c r="I283"/>
  <c r="M281"/>
  <c r="M283"/>
  <c r="I246"/>
  <c r="E256"/>
  <c r="I256"/>
  <c r="M256"/>
  <c r="C268"/>
  <c r="E268"/>
  <c r="G268"/>
  <c r="I268"/>
  <c r="K268"/>
  <c r="M268"/>
  <c r="C280"/>
  <c r="E280"/>
  <c r="G280"/>
  <c r="I280"/>
  <c r="K280"/>
  <c r="M280"/>
  <c r="I233"/>
  <c r="C256"/>
  <c r="C258"/>
  <c r="G256"/>
  <c r="G258"/>
  <c r="K256"/>
  <c r="K258"/>
  <c r="E233"/>
  <c r="M233"/>
  <c r="E248"/>
  <c r="I248"/>
  <c r="M248"/>
  <c r="C257"/>
  <c r="E257"/>
  <c r="G257"/>
  <c r="I257"/>
  <c r="K257"/>
  <c r="M257"/>
  <c r="C246"/>
  <c r="C248"/>
  <c r="G246"/>
  <c r="G248"/>
  <c r="K246"/>
  <c r="K248"/>
  <c r="E235"/>
  <c r="I235"/>
  <c r="M235"/>
  <c r="C247"/>
  <c r="E247"/>
  <c r="G247"/>
  <c r="I247"/>
  <c r="K247"/>
  <c r="M247"/>
  <c r="C233"/>
  <c r="C235"/>
  <c r="G233"/>
  <c r="G235"/>
  <c r="K233"/>
  <c r="K235"/>
  <c r="C234"/>
  <c r="E234"/>
  <c r="G234"/>
  <c r="I234"/>
  <c r="K234"/>
  <c r="M234"/>
  <c r="E211"/>
  <c r="M211"/>
  <c r="C222"/>
  <c r="C224"/>
  <c r="E222"/>
  <c r="E224"/>
  <c r="G222"/>
  <c r="G224"/>
  <c r="I222"/>
  <c r="I224"/>
  <c r="K222"/>
  <c r="K224"/>
  <c r="M222"/>
  <c r="M224"/>
  <c r="I199"/>
  <c r="I211"/>
  <c r="C221"/>
  <c r="E221"/>
  <c r="G221"/>
  <c r="I221"/>
  <c r="K221"/>
  <c r="M221"/>
  <c r="L187"/>
  <c r="T187"/>
  <c r="E202"/>
  <c r="C187"/>
  <c r="P187"/>
  <c r="K199"/>
  <c r="E213"/>
  <c r="I213"/>
  <c r="M213"/>
  <c r="C211"/>
  <c r="C213"/>
  <c r="G211"/>
  <c r="G213"/>
  <c r="K211"/>
  <c r="K213"/>
  <c r="C189"/>
  <c r="L189"/>
  <c r="P189"/>
  <c r="T189"/>
  <c r="E200"/>
  <c r="I201"/>
  <c r="K201"/>
  <c r="C212"/>
  <c r="E212"/>
  <c r="G212"/>
  <c r="I212"/>
  <c r="K212"/>
  <c r="M212"/>
  <c r="E187"/>
  <c r="E189"/>
  <c r="N187"/>
  <c r="N189"/>
  <c r="R187"/>
  <c r="R189"/>
  <c r="C200"/>
  <c r="C202"/>
  <c r="G200"/>
  <c r="G202"/>
  <c r="M199"/>
  <c r="M201"/>
  <c r="C188"/>
  <c r="E188"/>
  <c r="L188"/>
  <c r="N188"/>
  <c r="P188"/>
  <c r="R188"/>
  <c r="T188"/>
  <c r="C199"/>
  <c r="E199"/>
  <c r="G199"/>
  <c r="I200"/>
  <c r="K200"/>
  <c r="M200"/>
  <c r="C166"/>
  <c r="C177"/>
  <c r="F191"/>
  <c r="G190" s="1"/>
  <c r="F181"/>
  <c r="G177" s="1"/>
  <c r="C156"/>
  <c r="C168"/>
  <c r="C179"/>
  <c r="G179"/>
  <c r="E166"/>
  <c r="E168"/>
  <c r="E177"/>
  <c r="E179"/>
  <c r="C154"/>
  <c r="C165"/>
  <c r="E165"/>
  <c r="C178"/>
  <c r="E178"/>
  <c r="E154"/>
  <c r="E156"/>
  <c r="F157"/>
  <c r="G154" s="1"/>
  <c r="C153"/>
  <c r="E153"/>
  <c r="F169"/>
  <c r="G165" s="1"/>
  <c r="E119"/>
  <c r="E133"/>
  <c r="C144"/>
  <c r="C146"/>
  <c r="E144"/>
  <c r="E146"/>
  <c r="E131"/>
  <c r="C143"/>
  <c r="E143"/>
  <c r="C131"/>
  <c r="C133"/>
  <c r="F147"/>
  <c r="G146" s="1"/>
  <c r="E109"/>
  <c r="E121"/>
  <c r="C132"/>
  <c r="E132"/>
  <c r="C119"/>
  <c r="C121"/>
  <c r="F135"/>
  <c r="G133" s="1"/>
  <c r="E111"/>
  <c r="C120"/>
  <c r="E120"/>
  <c r="C88"/>
  <c r="C109"/>
  <c r="C111"/>
  <c r="F123"/>
  <c r="C99"/>
  <c r="C110"/>
  <c r="E110"/>
  <c r="C86"/>
  <c r="C97"/>
  <c r="F113"/>
  <c r="G109" s="1"/>
  <c r="E68"/>
  <c r="C85"/>
  <c r="E85"/>
  <c r="E87"/>
  <c r="F101"/>
  <c r="G99" s="1"/>
  <c r="C98"/>
  <c r="E98"/>
  <c r="E100"/>
  <c r="C78"/>
  <c r="E86"/>
  <c r="E97"/>
  <c r="F69"/>
  <c r="G68" s="1"/>
  <c r="C76"/>
  <c r="F89"/>
  <c r="G87" s="1"/>
  <c r="E76"/>
  <c r="E78"/>
  <c r="E66"/>
  <c r="C75"/>
  <c r="E75"/>
  <c r="C55"/>
  <c r="C66"/>
  <c r="C68"/>
  <c r="C57"/>
  <c r="C65"/>
  <c r="E65"/>
  <c r="F79"/>
  <c r="G75" s="1"/>
  <c r="E55"/>
  <c r="E57"/>
  <c r="C54"/>
  <c r="E54"/>
  <c r="F58"/>
  <c r="G57" s="1"/>
  <c r="C43"/>
  <c r="C45"/>
  <c r="E43"/>
  <c r="E45"/>
  <c r="E33"/>
  <c r="E35"/>
  <c r="C42"/>
  <c r="E42"/>
  <c r="E32"/>
  <c r="C33"/>
  <c r="C35"/>
  <c r="C32"/>
  <c r="F46"/>
  <c r="G45" s="1"/>
  <c r="F36"/>
  <c r="G34" s="1"/>
  <c r="C10"/>
  <c r="E8"/>
  <c r="E10"/>
  <c r="F24"/>
  <c r="G23" s="1"/>
  <c r="C21"/>
  <c r="C23"/>
  <c r="E21"/>
  <c r="E23"/>
  <c r="C8"/>
  <c r="E9"/>
  <c r="C20"/>
  <c r="E20"/>
  <c r="C9"/>
  <c r="F12"/>
  <c r="G8" s="1"/>
  <c r="E705" i="6"/>
  <c r="E707"/>
  <c r="F707" s="1"/>
  <c r="K705"/>
  <c r="K707"/>
  <c r="L707" s="1"/>
  <c r="E704"/>
  <c r="F704" s="1"/>
  <c r="K704"/>
  <c r="E696"/>
  <c r="E698"/>
  <c r="F698" s="1"/>
  <c r="K696"/>
  <c r="K698"/>
  <c r="L698" s="1"/>
  <c r="E695"/>
  <c r="F695" s="1"/>
  <c r="K695"/>
  <c r="E687"/>
  <c r="E689"/>
  <c r="F689" s="1"/>
  <c r="K687"/>
  <c r="K689"/>
  <c r="L689" s="1"/>
  <c r="E686"/>
  <c r="F686" s="1"/>
  <c r="K686"/>
  <c r="E677"/>
  <c r="E679"/>
  <c r="F679" s="1"/>
  <c r="K677"/>
  <c r="K679"/>
  <c r="L679" s="1"/>
  <c r="E676"/>
  <c r="F676" s="1"/>
  <c r="K676"/>
  <c r="E668"/>
  <c r="E670"/>
  <c r="F670" s="1"/>
  <c r="K668"/>
  <c r="K670"/>
  <c r="E667"/>
  <c r="F667" s="1"/>
  <c r="K667"/>
  <c r="E658"/>
  <c r="E660"/>
  <c r="F660" s="1"/>
  <c r="K658"/>
  <c r="K660"/>
  <c r="E657"/>
  <c r="F657" s="1"/>
  <c r="K657"/>
  <c r="K629"/>
  <c r="E642"/>
  <c r="F642" s="1"/>
  <c r="E648"/>
  <c r="E650"/>
  <c r="F650" s="1"/>
  <c r="K648"/>
  <c r="K650"/>
  <c r="E640"/>
  <c r="E647"/>
  <c r="K647"/>
  <c r="L647" s="1"/>
  <c r="K640"/>
  <c r="K642"/>
  <c r="E639"/>
  <c r="K639"/>
  <c r="K631"/>
  <c r="K610"/>
  <c r="E630"/>
  <c r="E632"/>
  <c r="F632" s="1"/>
  <c r="K630"/>
  <c r="E629"/>
  <c r="E620"/>
  <c r="E622"/>
  <c r="F622" s="1"/>
  <c r="K620"/>
  <c r="K622"/>
  <c r="E619"/>
  <c r="F619" s="1"/>
  <c r="K619"/>
  <c r="E611"/>
  <c r="E613"/>
  <c r="F613" s="1"/>
  <c r="K611"/>
  <c r="K613"/>
  <c r="L613" s="1"/>
  <c r="E610"/>
  <c r="E591"/>
  <c r="E593"/>
  <c r="F593" s="1"/>
  <c r="K591"/>
  <c r="K593"/>
  <c r="L593" s="1"/>
  <c r="E601"/>
  <c r="E603"/>
  <c r="F603" s="1"/>
  <c r="K601"/>
  <c r="K603"/>
  <c r="L603" s="1"/>
  <c r="E590"/>
  <c r="F590" s="1"/>
  <c r="K590"/>
  <c r="E600"/>
  <c r="F600" s="1"/>
  <c r="K600"/>
  <c r="K581"/>
  <c r="E582"/>
  <c r="E584"/>
  <c r="F584" s="1"/>
  <c r="K582"/>
  <c r="K584"/>
  <c r="L584" s="1"/>
  <c r="E581"/>
  <c r="F581" s="1"/>
  <c r="E555"/>
  <c r="F555" s="1"/>
  <c r="E562"/>
  <c r="E564"/>
  <c r="F564" s="1"/>
  <c r="K562"/>
  <c r="K564"/>
  <c r="L564" s="1"/>
  <c r="E572"/>
  <c r="E574"/>
  <c r="F574" s="1"/>
  <c r="K572"/>
  <c r="K574"/>
  <c r="L574" s="1"/>
  <c r="E553"/>
  <c r="E561"/>
  <c r="K561"/>
  <c r="E571"/>
  <c r="K571"/>
  <c r="E543"/>
  <c r="K553"/>
  <c r="K555"/>
  <c r="L555" s="1"/>
  <c r="E552"/>
  <c r="K552"/>
  <c r="E545"/>
  <c r="F545" s="1"/>
  <c r="K543"/>
  <c r="K545"/>
  <c r="L545" s="1"/>
  <c r="E542"/>
  <c r="F542" s="1"/>
  <c r="K542"/>
  <c r="E533"/>
  <c r="E535"/>
  <c r="F535" s="1"/>
  <c r="K533"/>
  <c r="K535"/>
  <c r="L535" s="1"/>
  <c r="E532"/>
  <c r="F532" s="1"/>
  <c r="K532"/>
  <c r="K483"/>
  <c r="E524"/>
  <c r="E526"/>
  <c r="F526" s="1"/>
  <c r="K524"/>
  <c r="K526"/>
  <c r="L526" s="1"/>
  <c r="E523"/>
  <c r="F523" s="1"/>
  <c r="K523"/>
  <c r="K502"/>
  <c r="E514"/>
  <c r="E516"/>
  <c r="F516" s="1"/>
  <c r="K514"/>
  <c r="K516"/>
  <c r="L516" s="1"/>
  <c r="E513"/>
  <c r="F513" s="1"/>
  <c r="K513"/>
  <c r="K493"/>
  <c r="E503"/>
  <c r="E505"/>
  <c r="F505" s="1"/>
  <c r="K503"/>
  <c r="L502" s="1"/>
  <c r="K505"/>
  <c r="L505" s="1"/>
  <c r="E502"/>
  <c r="F502" s="1"/>
  <c r="K485"/>
  <c r="L486" s="1"/>
  <c r="E494"/>
  <c r="E496"/>
  <c r="F496" s="1"/>
  <c r="K494"/>
  <c r="K496"/>
  <c r="L496" s="1"/>
  <c r="E493"/>
  <c r="F493" s="1"/>
  <c r="E484"/>
  <c r="E486"/>
  <c r="F486" s="1"/>
  <c r="K484"/>
  <c r="L483" s="1"/>
  <c r="E483"/>
  <c r="K454"/>
  <c r="E474"/>
  <c r="E476"/>
  <c r="F476" s="1"/>
  <c r="K465"/>
  <c r="K467"/>
  <c r="L467" s="1"/>
  <c r="K474"/>
  <c r="K476"/>
  <c r="L476" s="1"/>
  <c r="E473"/>
  <c r="F473" s="1"/>
  <c r="K464"/>
  <c r="K473"/>
  <c r="L473" s="1"/>
  <c r="E465"/>
  <c r="E467"/>
  <c r="F467" s="1"/>
  <c r="K425"/>
  <c r="E464"/>
  <c r="K428"/>
  <c r="L428" s="1"/>
  <c r="E455"/>
  <c r="E457"/>
  <c r="F457" s="1"/>
  <c r="K455"/>
  <c r="K457"/>
  <c r="L457" s="1"/>
  <c r="E454"/>
  <c r="F454" s="1"/>
  <c r="E438"/>
  <c r="F438" s="1"/>
  <c r="E445"/>
  <c r="E447"/>
  <c r="F447" s="1"/>
  <c r="K445"/>
  <c r="K447"/>
  <c r="L447" s="1"/>
  <c r="E444"/>
  <c r="F444" s="1"/>
  <c r="K444"/>
  <c r="E436"/>
  <c r="F610"/>
  <c r="K436"/>
  <c r="K438"/>
  <c r="L438" s="1"/>
  <c r="E435"/>
  <c r="K435"/>
  <c r="K417"/>
  <c r="L418" s="1"/>
  <c r="K415"/>
  <c r="E416"/>
  <c r="E418"/>
  <c r="F418" s="1"/>
  <c r="K416"/>
  <c r="E426"/>
  <c r="E428"/>
  <c r="F428" s="1"/>
  <c r="K426"/>
  <c r="L425" s="1"/>
  <c r="E415"/>
  <c r="E425"/>
  <c r="E407"/>
  <c r="E409"/>
  <c r="F409" s="1"/>
  <c r="K407"/>
  <c r="K409"/>
  <c r="E406"/>
  <c r="F406" s="1"/>
  <c r="K406"/>
  <c r="E397"/>
  <c r="E399"/>
  <c r="F399" s="1"/>
  <c r="K397"/>
  <c r="K399"/>
  <c r="L399" s="1"/>
  <c r="E396"/>
  <c r="F396" s="1"/>
  <c r="K396"/>
  <c r="E380"/>
  <c r="F380" s="1"/>
  <c r="E378"/>
  <c r="K378"/>
  <c r="K380"/>
  <c r="L380" s="1"/>
  <c r="E387"/>
  <c r="E389"/>
  <c r="F389" s="1"/>
  <c r="K387"/>
  <c r="K389"/>
  <c r="L389" s="1"/>
  <c r="E377"/>
  <c r="K377"/>
  <c r="E386"/>
  <c r="F386" s="1"/>
  <c r="K386"/>
  <c r="E348"/>
  <c r="K359"/>
  <c r="K357"/>
  <c r="E350"/>
  <c r="F351" s="1"/>
  <c r="E358"/>
  <c r="E360"/>
  <c r="F360" s="1"/>
  <c r="K358"/>
  <c r="E368"/>
  <c r="E370"/>
  <c r="F370" s="1"/>
  <c r="K368"/>
  <c r="K370"/>
  <c r="L370" s="1"/>
  <c r="E357"/>
  <c r="E367"/>
  <c r="K367"/>
  <c r="L367" s="1"/>
  <c r="E349"/>
  <c r="F348" s="1"/>
  <c r="K349"/>
  <c r="K351"/>
  <c r="L351" s="1"/>
  <c r="K348"/>
  <c r="L348" s="1"/>
  <c r="E331"/>
  <c r="F331" s="1"/>
  <c r="E329"/>
  <c r="K329"/>
  <c r="K331"/>
  <c r="L331" s="1"/>
  <c r="E339"/>
  <c r="E341"/>
  <c r="F341" s="1"/>
  <c r="K339"/>
  <c r="K341"/>
  <c r="L341" s="1"/>
  <c r="E328"/>
  <c r="K328"/>
  <c r="E338"/>
  <c r="F338" s="1"/>
  <c r="K338"/>
  <c r="E320"/>
  <c r="E322"/>
  <c r="F322" s="1"/>
  <c r="K320"/>
  <c r="K322"/>
  <c r="L322" s="1"/>
  <c r="E319"/>
  <c r="F319" s="1"/>
  <c r="K319"/>
  <c r="E310"/>
  <c r="E312"/>
  <c r="F312" s="1"/>
  <c r="K310"/>
  <c r="K312"/>
  <c r="L312" s="1"/>
  <c r="E309"/>
  <c r="F309" s="1"/>
  <c r="K309"/>
  <c r="E273"/>
  <c r="E283"/>
  <c r="E293"/>
  <c r="E302"/>
  <c r="F302" s="1"/>
  <c r="E271"/>
  <c r="E281"/>
  <c r="F293"/>
  <c r="E291"/>
  <c r="E300"/>
  <c r="K271"/>
  <c r="K273"/>
  <c r="L273" s="1"/>
  <c r="K281"/>
  <c r="K283"/>
  <c r="L283" s="1"/>
  <c r="K291"/>
  <c r="K293"/>
  <c r="L293" s="1"/>
  <c r="K300"/>
  <c r="K302"/>
  <c r="L302" s="1"/>
  <c r="E270"/>
  <c r="K270"/>
  <c r="E280"/>
  <c r="F280" s="1"/>
  <c r="K280"/>
  <c r="E290"/>
  <c r="F290" s="1"/>
  <c r="K290"/>
  <c r="E299"/>
  <c r="K299"/>
  <c r="F283"/>
  <c r="E262"/>
  <c r="E264"/>
  <c r="F264" s="1"/>
  <c r="K262"/>
  <c r="K264"/>
  <c r="L264" s="1"/>
  <c r="F273"/>
  <c r="E261"/>
  <c r="K261"/>
  <c r="E252"/>
  <c r="E254"/>
  <c r="F254" s="1"/>
  <c r="K252"/>
  <c r="K254"/>
  <c r="L254" s="1"/>
  <c r="E251"/>
  <c r="F251" s="1"/>
  <c r="K251"/>
  <c r="E242"/>
  <c r="E244"/>
  <c r="F244" s="1"/>
  <c r="K242"/>
  <c r="K244"/>
  <c r="E241"/>
  <c r="F241" s="1"/>
  <c r="K241"/>
  <c r="K222"/>
  <c r="E233"/>
  <c r="E235"/>
  <c r="K233"/>
  <c r="K235"/>
  <c r="L235" s="1"/>
  <c r="K212"/>
  <c r="E232"/>
  <c r="K232"/>
  <c r="L232" s="1"/>
  <c r="K214"/>
  <c r="L215" s="1"/>
  <c r="E223"/>
  <c r="E225"/>
  <c r="F225" s="1"/>
  <c r="K223"/>
  <c r="K225"/>
  <c r="L225" s="1"/>
  <c r="E222"/>
  <c r="F222" s="1"/>
  <c r="E213"/>
  <c r="E215"/>
  <c r="K213"/>
  <c r="E212"/>
  <c r="K174"/>
  <c r="E204"/>
  <c r="E206"/>
  <c r="F206" s="1"/>
  <c r="K204"/>
  <c r="K206"/>
  <c r="L206" s="1"/>
  <c r="E203"/>
  <c r="F203" s="1"/>
  <c r="K203"/>
  <c r="E184"/>
  <c r="E186"/>
  <c r="F186" s="1"/>
  <c r="K184"/>
  <c r="K186"/>
  <c r="L186" s="1"/>
  <c r="E194"/>
  <c r="E196"/>
  <c r="F196" s="1"/>
  <c r="K194"/>
  <c r="K196"/>
  <c r="L196" s="1"/>
  <c r="E183"/>
  <c r="F183" s="1"/>
  <c r="K183"/>
  <c r="E193"/>
  <c r="F193" s="1"/>
  <c r="K193"/>
  <c r="E175"/>
  <c r="E177"/>
  <c r="F177" s="1"/>
  <c r="K175"/>
  <c r="K177"/>
  <c r="L177" s="1"/>
  <c r="E174"/>
  <c r="F174" s="1"/>
  <c r="K145"/>
  <c r="E165"/>
  <c r="E167"/>
  <c r="F167" s="1"/>
  <c r="K165"/>
  <c r="K167"/>
  <c r="L167" s="1"/>
  <c r="E164"/>
  <c r="F164" s="1"/>
  <c r="K164"/>
  <c r="K135"/>
  <c r="E146"/>
  <c r="E148"/>
  <c r="F148" s="1"/>
  <c r="K146"/>
  <c r="L145" s="1"/>
  <c r="K148"/>
  <c r="L148" s="1"/>
  <c r="E155"/>
  <c r="E157"/>
  <c r="F157" s="1"/>
  <c r="K155"/>
  <c r="K157"/>
  <c r="L157" s="1"/>
  <c r="E145"/>
  <c r="F145" s="1"/>
  <c r="E154"/>
  <c r="K154"/>
  <c r="L154" s="1"/>
  <c r="E136"/>
  <c r="E138"/>
  <c r="F138" s="1"/>
  <c r="K136"/>
  <c r="L135" s="1"/>
  <c r="K138"/>
  <c r="L138" s="1"/>
  <c r="E135"/>
  <c r="F135" s="1"/>
  <c r="E126"/>
  <c r="E128"/>
  <c r="F128" s="1"/>
  <c r="K126"/>
  <c r="K128"/>
  <c r="L128" s="1"/>
  <c r="E125"/>
  <c r="F125" s="1"/>
  <c r="K125"/>
  <c r="E107"/>
  <c r="K107"/>
  <c r="K109"/>
  <c r="L109" s="1"/>
  <c r="E97"/>
  <c r="E99"/>
  <c r="F99" s="1"/>
  <c r="K97"/>
  <c r="K99"/>
  <c r="L99" s="1"/>
  <c r="E117"/>
  <c r="E119"/>
  <c r="F119" s="1"/>
  <c r="K117"/>
  <c r="K119"/>
  <c r="L119" s="1"/>
  <c r="F215"/>
  <c r="F235"/>
  <c r="K106"/>
  <c r="E96"/>
  <c r="K96"/>
  <c r="E116"/>
  <c r="K116"/>
  <c r="E109"/>
  <c r="F109" s="1"/>
  <c r="E106"/>
  <c r="K77"/>
  <c r="E88"/>
  <c r="E90"/>
  <c r="F90" s="1"/>
  <c r="K88"/>
  <c r="K90"/>
  <c r="L90" s="1"/>
  <c r="E87"/>
  <c r="K87"/>
  <c r="K78"/>
  <c r="K80"/>
  <c r="L80" s="1"/>
  <c r="E78"/>
  <c r="E80"/>
  <c r="F80" s="1"/>
  <c r="E77"/>
  <c r="L360"/>
  <c r="L244"/>
  <c r="L642"/>
  <c r="L622"/>
  <c r="L660"/>
  <c r="L409"/>
  <c r="F552"/>
  <c r="L632"/>
  <c r="L650"/>
  <c r="L670"/>
  <c r="G380" i="4" l="1"/>
  <c r="G381"/>
  <c r="G378"/>
  <c r="G351"/>
  <c r="G350"/>
  <c r="G349"/>
  <c r="G155"/>
  <c r="G67"/>
  <c r="G178"/>
  <c r="G153"/>
  <c r="G187"/>
  <c r="G188"/>
  <c r="G156"/>
  <c r="G189"/>
  <c r="G180"/>
  <c r="G168"/>
  <c r="G166"/>
  <c r="G167"/>
  <c r="G143"/>
  <c r="G144"/>
  <c r="G145"/>
  <c r="G134"/>
  <c r="G132"/>
  <c r="G131"/>
  <c r="G122"/>
  <c r="G120"/>
  <c r="G121"/>
  <c r="G119"/>
  <c r="G110"/>
  <c r="G111"/>
  <c r="G112"/>
  <c r="G66"/>
  <c r="G86"/>
  <c r="G98"/>
  <c r="G97"/>
  <c r="G85"/>
  <c r="G100"/>
  <c r="G65"/>
  <c r="G88"/>
  <c r="G78"/>
  <c r="G76"/>
  <c r="G77"/>
  <c r="G43"/>
  <c r="G54"/>
  <c r="G55"/>
  <c r="G42"/>
  <c r="G56"/>
  <c r="G33"/>
  <c r="G32"/>
  <c r="G44"/>
  <c r="G35"/>
  <c r="G20"/>
  <c r="G21"/>
  <c r="G22"/>
  <c r="G11"/>
  <c r="G9"/>
  <c r="G10"/>
  <c r="F87" i="6"/>
  <c r="F571"/>
  <c r="L695"/>
  <c r="L704"/>
  <c r="L610"/>
  <c r="L629"/>
  <c r="F639"/>
  <c r="F647"/>
  <c r="L657"/>
  <c r="L667"/>
  <c r="L676"/>
  <c r="L686"/>
  <c r="F561"/>
  <c r="L639"/>
  <c r="L590"/>
  <c r="L600"/>
  <c r="F629"/>
  <c r="L619"/>
  <c r="L415"/>
  <c r="L552"/>
  <c r="L581"/>
  <c r="L454"/>
  <c r="L464"/>
  <c r="L532"/>
  <c r="L542"/>
  <c r="L571"/>
  <c r="L561"/>
  <c r="F106"/>
  <c r="F116"/>
  <c r="F96"/>
  <c r="F261"/>
  <c r="L435"/>
  <c r="L523"/>
  <c r="L493"/>
  <c r="L513"/>
  <c r="F483"/>
  <c r="F464"/>
  <c r="F435"/>
  <c r="L444"/>
  <c r="L396"/>
  <c r="L406"/>
  <c r="F425"/>
  <c r="F415"/>
  <c r="F377"/>
  <c r="L357"/>
  <c r="L386"/>
  <c r="L377"/>
  <c r="F328"/>
  <c r="F367"/>
  <c r="F299"/>
  <c r="F357"/>
  <c r="F270"/>
  <c r="L309"/>
  <c r="L319"/>
  <c r="L338"/>
  <c r="L328"/>
  <c r="L299"/>
  <c r="L290"/>
  <c r="L222"/>
  <c r="L241"/>
  <c r="L251"/>
  <c r="L270"/>
  <c r="L261"/>
  <c r="L280"/>
  <c r="L212"/>
  <c r="F232"/>
  <c r="L174"/>
  <c r="F212"/>
  <c r="L96"/>
  <c r="L106"/>
  <c r="L203"/>
  <c r="L193"/>
  <c r="L183"/>
  <c r="L125"/>
  <c r="L164"/>
  <c r="L77"/>
  <c r="F154"/>
  <c r="L116"/>
  <c r="F77"/>
  <c r="L87"/>
</calcChain>
</file>

<file path=xl/sharedStrings.xml><?xml version="1.0" encoding="utf-8"?>
<sst xmlns="http://schemas.openxmlformats.org/spreadsheetml/2006/main" count="2822" uniqueCount="250">
  <si>
    <t xml:space="preserve"> </t>
  </si>
  <si>
    <t>Asian/Pacific Islander</t>
  </si>
  <si>
    <t>Full-Time Faculty</t>
  </si>
  <si>
    <t>Part Time Faculty</t>
  </si>
  <si>
    <t>All Faculty</t>
  </si>
  <si>
    <t>#</t>
  </si>
  <si>
    <t>%</t>
  </si>
  <si>
    <t>1. MiraCosta College actively supports the faculty's academic freedom - Faculty Only</t>
  </si>
  <si>
    <t>Strongly Agree</t>
  </si>
  <si>
    <t>Agree</t>
  </si>
  <si>
    <t>Disagree</t>
  </si>
  <si>
    <t>Strongly Disagree</t>
  </si>
  <si>
    <t>Don't Know (NA)</t>
  </si>
  <si>
    <t>Total</t>
  </si>
  <si>
    <t>Administrator</t>
  </si>
  <si>
    <t>Classified Administrator</t>
  </si>
  <si>
    <t>Classified Staff</t>
  </si>
  <si>
    <t>Full-time faculty (classroom)</t>
  </si>
  <si>
    <t>Full-time faculty (non-classroom)</t>
  </si>
  <si>
    <t>Part-Time faculty (classroom)</t>
  </si>
  <si>
    <t>Part-Time faculty (non-classroom)</t>
  </si>
  <si>
    <t>Includes both classroom and nonclassroom faculty.</t>
  </si>
  <si>
    <t>Percent Agreement</t>
  </si>
  <si>
    <t>6. Faculty are current in their fields of expertise - Faculty Only</t>
  </si>
  <si>
    <t>7. Work Loads are Equitably Assigned - Faculty Only</t>
  </si>
  <si>
    <t xml:space="preserve">9. The administration provides leadership and encouragement to faculty in improving instruction. </t>
  </si>
  <si>
    <t xml:space="preserve">15. I have had the opportunity to provide input to MiraCosta College's development of student  learning outcomes. </t>
  </si>
  <si>
    <t xml:space="preserve">16. Faculty are adequately prepared to document specific student learning  outcomes and abilities within their respective disciplines. </t>
  </si>
  <si>
    <t xml:space="preserve">18. I receive information from the Counseling Department that helps me advise students. </t>
  </si>
  <si>
    <t xml:space="preserve">21. I receive information from the University Transfer Center that helps me advise students. </t>
  </si>
  <si>
    <t>23. I share information about support services with my students</t>
  </si>
  <si>
    <t xml:space="preserve">28. I am satisfied with the online library resources available. </t>
  </si>
  <si>
    <t xml:space="preserve">29. The library at my primary work site is adequately supported by faculty and staff. </t>
  </si>
  <si>
    <t>Oceanside Campus</t>
  </si>
  <si>
    <t>San Elijo Campus</t>
  </si>
  <si>
    <t>Community Learning Center</t>
  </si>
  <si>
    <t>Other</t>
  </si>
  <si>
    <t>Full Time Faculty</t>
  </si>
  <si>
    <t>Administrators</t>
  </si>
  <si>
    <t>Classified Administrators</t>
  </si>
  <si>
    <t xml:space="preserve">31. MiraCosta College personnel are treated equitably with fairness and respect. </t>
  </si>
  <si>
    <t xml:space="preserve">32. My job performance is evaluated regularly and systematically. </t>
  </si>
  <si>
    <t xml:space="preserve">34. Human Resources develops policies and procedures that are clearly written and equitably administered. </t>
  </si>
  <si>
    <t xml:space="preserve">36. Effectiveness in achieving student learning outcomes should be part of my evaluation process. </t>
  </si>
  <si>
    <t xml:space="preserve">35. Job descriptions are directly related to institutional mission and goals and accurately reflect position duties, responsibilities and authority. </t>
  </si>
  <si>
    <t xml:space="preserve">37. The current hiring process ensures the recruitment of qualified faculty and staff. </t>
  </si>
  <si>
    <t xml:space="preserve">38. The current ratio of full-time to part-time faculty provides for optimum student learning. </t>
  </si>
  <si>
    <t xml:space="preserve">39. There is sufficient number of staff to serve the needs of the college. </t>
  </si>
  <si>
    <t>33. My job performance evaluations are conducted in an equitable and constructive manner.</t>
  </si>
  <si>
    <t xml:space="preserve">40. The professional development programs offered to employees reflect  work-related needs and interests. </t>
  </si>
  <si>
    <t xml:space="preserve">41. MiraCosta College has a coherent and effective method for evaluating the skills of its personnel in leadership positions. </t>
  </si>
  <si>
    <t xml:space="preserve">41. MiraCosta College has a coherent and effective method for evaluating the skills of its personnel in leadership positions.  </t>
  </si>
  <si>
    <t xml:space="preserve">45. Parking facilities at my primary work site are adequate for my needs. </t>
  </si>
  <si>
    <t>45. Parking facilities at my primary work site are adequate for my needs.</t>
  </si>
  <si>
    <t xml:space="preserve">44. The facilities at my primary work site are well maintained. </t>
  </si>
  <si>
    <t>44. The facilities at my primary work site are well maintained.</t>
  </si>
  <si>
    <t>54. Learning outcomes are considered throughout the budgeting and planning process.</t>
  </si>
  <si>
    <t>Percent Disagreement</t>
  </si>
  <si>
    <t>61. The college president provides effective leadership.</t>
  </si>
  <si>
    <t>62. The college president communicates effectively with constituencies within the college.</t>
  </si>
  <si>
    <t xml:space="preserve">63. Faculty have an equitable role in governing, planning, budgeting and policy-making bodies. </t>
  </si>
  <si>
    <t>63. Faculty have an equitable role in governing, planning, budgeting and policy-making bodies.</t>
  </si>
  <si>
    <t xml:space="preserve">64. Staff have an equitable role in governing, planning, budgeting and policy-making bodies. </t>
  </si>
  <si>
    <t>64. Staff have an equitable role in governing, planning, bugeting and policy-making bodies.</t>
  </si>
  <si>
    <t xml:space="preserve">65. Faculty have a substantial voice in matters relating to educational programs. </t>
  </si>
  <si>
    <t>65. Faculty have a substantial voice in matters relating to educational programs.</t>
  </si>
  <si>
    <t xml:space="preserve">66. Faculty have a substantial voice in matters relating to other areas of their responsibilities (e.g. professional growth, flex credit, committee assignments,  etc.) </t>
  </si>
  <si>
    <t>66. Faculty have a substantial voice in matters relating to other areas of their responsibilities (e.g. professional growth, flex credit, committee assignments.)</t>
  </si>
  <si>
    <t>Frequency</t>
  </si>
  <si>
    <t xml:space="preserve">24. Decisions on class cancellation are made appropriately and communicated in a timely manner. </t>
  </si>
  <si>
    <t xml:space="preserve">25. The librarians provide adequate opportunities for collaboration with my department. </t>
  </si>
  <si>
    <t xml:space="preserve">26. The library faculty and staff at my primary work site  provide the students with adequate support for their research needs. </t>
  </si>
  <si>
    <t xml:space="preserve">27. The orientations offered by library faculty at my primary work site provide students with adequate support for their research needs. </t>
  </si>
  <si>
    <t xml:space="preserve">30. The library at my primary work site is open an adequate number of hours. </t>
  </si>
  <si>
    <t xml:space="preserve">  </t>
  </si>
  <si>
    <t>The tables on these pages are additional detail as follow-up to the full summary of responses.  Not all questions are included on this sheet,  just those that are directed at specific consituencies.  Tables contain 2008 survey data ONLY.</t>
  </si>
  <si>
    <t>Number of Employees</t>
  </si>
  <si>
    <t>Number of Responses</t>
  </si>
  <si>
    <t>Response Rate</t>
  </si>
  <si>
    <t>Participation</t>
  </si>
  <si>
    <t>*</t>
  </si>
  <si>
    <t xml:space="preserve">What is your primary job assignment? </t>
  </si>
  <si>
    <t>Valid</t>
  </si>
  <si>
    <t xml:space="preserve">Where is your primary job assignment? </t>
  </si>
  <si>
    <t>How long have you been employed at MiraCosta College?</t>
  </si>
  <si>
    <t>Less than one year</t>
  </si>
  <si>
    <t>1-2.9 years</t>
  </si>
  <si>
    <t>3-5.9 years</t>
  </si>
  <si>
    <t>6-9.9 years</t>
  </si>
  <si>
    <t>10-14.9 years</t>
  </si>
  <si>
    <t>15-19.9 years</t>
  </si>
  <si>
    <t>20 or more years</t>
  </si>
  <si>
    <t xml:space="preserve">What is your ethnic background? </t>
  </si>
  <si>
    <t>American Indian/Alaska Native</t>
  </si>
  <si>
    <t>Decline to State</t>
  </si>
  <si>
    <t>Asian</t>
  </si>
  <si>
    <t>African-American/Black</t>
  </si>
  <si>
    <t>Hispanic/Latino</t>
  </si>
  <si>
    <t>White</t>
  </si>
  <si>
    <t>Mixed ethnicity/Bi-racial</t>
  </si>
  <si>
    <t xml:space="preserve">What is your gender?  </t>
  </si>
  <si>
    <t>Female</t>
  </si>
  <si>
    <t>Male</t>
  </si>
  <si>
    <t xml:space="preserve">1. MiraCosta College actively supports the faculty's academic freedom. </t>
  </si>
  <si>
    <t xml:space="preserve">2. MiraCosta College personnel present relevant information fairly and objectively to students and others. </t>
  </si>
  <si>
    <t xml:space="preserve">3. MiraCosta College demonstrates through its policies and practices an appropriate understanding of and concern for issues of equity and diversity. </t>
  </si>
  <si>
    <t xml:space="preserve">4. I am satisfied with my opportunities to participate in periodic reviews of our institutional purpose (mission, philosophy, goals). </t>
  </si>
  <si>
    <t xml:space="preserve">5. I am satisfied with my opportunities to participate in key institutional decisions,  such as those concerned with long-range planning, budget, mission and goals. </t>
  </si>
  <si>
    <t xml:space="preserve">6. Faculty are current in their fields of expertise. </t>
  </si>
  <si>
    <t xml:space="preserve">7. Work loads are equitably assigned. </t>
  </si>
  <si>
    <t xml:space="preserve">8. The administration provides leadership and encouragement to staff in improving job effectiveness. </t>
  </si>
  <si>
    <t xml:space="preserve">10. MiraCosta College effectively develops relationships with the community. </t>
  </si>
  <si>
    <t xml:space="preserve">11. MiraCosta College communicates its mission to the community effectively. </t>
  </si>
  <si>
    <t xml:space="preserve">12. MiraCosta College promotes high ethical standards for faculty, staff and students. </t>
  </si>
  <si>
    <t xml:space="preserve">13. Staffing needs are adequately evaluated in the planning and development of new facilities, programs and services. </t>
  </si>
  <si>
    <t xml:space="preserve">14. The technology planning process is clearly connected to teaching and learning outcomes. </t>
  </si>
  <si>
    <t xml:space="preserve">17. I am satisfied with the academic and counseling services provided for students by the Counseling Department. </t>
  </si>
  <si>
    <t xml:space="preserve">19. I am satisfied with the services provided by the Institute for International  Perspectives for international students and study abroad programs. </t>
  </si>
  <si>
    <t xml:space="preserve">20. I am satisfied with the Service Learning program. </t>
  </si>
  <si>
    <t xml:space="preserve">22. The number of support staff is sufficient to provide effective support services for students. </t>
  </si>
  <si>
    <t>33. My job performance evaluations are conducted in an equitable and constructive manner</t>
  </si>
  <si>
    <t xml:space="preserve">42. I am satisfied with the procedures available to resolve problems I may have within the college. </t>
  </si>
  <si>
    <t xml:space="preserve">43. Physical resources such as facilities and equipment adequately support student learning programs and services. </t>
  </si>
  <si>
    <t xml:space="preserve">46. The computer hardware and software available at MiraCosta College help me to effectively perform my required duties. </t>
  </si>
  <si>
    <t xml:space="preserve">47. The technology support personnel at MiraCosta College help me to  effectively perform my required duties. </t>
  </si>
  <si>
    <t xml:space="preserve">48. When I have needed technology training, it has been available. </t>
  </si>
  <si>
    <t xml:space="preserve">49. When I have received technology training, it has been effective and of high quality. </t>
  </si>
  <si>
    <t xml:space="preserve">50. I am satisfied with the systematic maintenance, upgrade and replacement of  the technical resources I utilize. </t>
  </si>
  <si>
    <t xml:space="preserve">51. When technology is required for me to perform my duties, it is available at appropriate times and places (on campus and/or remotely). </t>
  </si>
  <si>
    <t xml:space="preserve">52. MiraCosta College provides sufficient and consistent financial support for the effective maintenance and improvement of its information and learning resources. </t>
  </si>
  <si>
    <t>53. Financial planning reflects MiraCosta College’s philosophy, mission and goals</t>
  </si>
  <si>
    <t>54. MiraCosta College provides sufficient financial resources to support student learning programs and to improve institutional effectiveness.</t>
  </si>
  <si>
    <t xml:space="preserve">55. Timely and accurate financial information is available to me. </t>
  </si>
  <si>
    <t xml:space="preserve">56. As a member of the MiraCosta College community, I feel empowered to actively participate in creating and implementing innovation. </t>
  </si>
  <si>
    <t xml:space="preserve">57. The institution relies primarily on its faculty and the Academic Senate for recommendations about student learning programs and services. </t>
  </si>
  <si>
    <t xml:space="preserve">58. MiraCosta College encourages discussion and communication throughout the college community. </t>
  </si>
  <si>
    <t xml:space="preserve">59. The Governing Board's policy-based governance assures the quality, integrity, and effectiveness of student learning programs and services. </t>
  </si>
  <si>
    <t xml:space="preserve">60. The Governing Board adheres to a clear and inclusive policy for selecting and evaluating the MiraCosta College president. </t>
  </si>
  <si>
    <t xml:space="preserve">61. The current interim college president provides effective leadership. </t>
  </si>
  <si>
    <t xml:space="preserve">62. The current interim college president communicates effectively with constituencies within the College. </t>
  </si>
  <si>
    <t>Academic Senate</t>
  </si>
  <si>
    <t>We have much work to do to get this college back on track.  The full time faculty must support the PT's which they hate!</t>
  </si>
  <si>
    <t>I aplaude Miracosta College for the pay rate to its non-credit instructors. Although we don't have much input in the college affairs we are rewarding for our work, thus encourage to do our best. Thank you.</t>
  </si>
  <si>
    <t>Equity issues between part-time and full-time faculty.</t>
  </si>
  <si>
    <t>There is a wall between tenured and associate faculty.  Associate faculty do not have the same collegial ties and are not embraced by the MiraCosta Community.</t>
  </si>
  <si>
    <t>Academic Senate Council needs to be more inclusive in making decisions.  There is often a small group who make major decisions without adequate faculty input.  Senate council representatives need more training on how to keep their constituents informed, and more commitment to representing their constituents' points of view rather than making decisions in a vacuum.    Deans need to know their programs better and be more supportive of the faculty in their divisions.    Too much change is happening at one time.  There need to be clear written policies and procedures to implement these policies.</t>
  </si>
  <si>
    <t>The Academic Senate Council is too far removed from the Senate membership as a whole.  There is little or no communication between the Council representatives and their constituencies, and important decisions are often made without any input from Senate members.        Senate committees and committee chairs are not empowered to make decisions, or to consult with each other, without going through the Academic Senate Council and/or Senate President.  This makes it very difficult for committees to work either efficiently or effectively, except on routine matters.    There is a general atmosphere of distrust between the faculty and the board--that is obvious.  What is not obvious, at least to most faculty, is that the fault does not lie entirely with the board.  The faculty vote of no confidence in the president, while motivated by an understandable desire to register outrage, was not constructive, and was not in the best interests of the students, the college, or even of the faculty.  Instead of looking to keep MiraCosta working for students in spite of the problems brought by that president, such actions by the faculty only served to make a bad situation worse.  The MCC faculty are intelligent, professional and committed to helping students, and could have found better ways to protect faculty members from administrative abuses while also making the point that the president and board were out of line.</t>
  </si>
  <si>
    <t>It is sad to compare MCC now with MCC at our last accreditation.  We have lost ground in so many areas.  The Board has made enemies with the faculty and staff and amongst themselves.  Leadership of the Academic Senate continues to act in secrecy, with no spirit of openness or collaboration.  Most Academic Senate members are entirely disconnected from the Academic Senate Council, neither giving input nor receiving information from them.  Senate Council members seem to believe they were elected to make all of their decisions in private, without representing constituents.  Faculty distrust and misunderstand one another.  Some of that distrust runs along racial and gender lines.  Classified Senate is in constant disarray, and forgets what it has been doing from one leader to the next.  Planning processes are almost entirely dismantled.      On the positive side, we have high quality faculty (though far too few of them), and students are happy with the instruction we provide.  We have done our best to insulate students from unrest.  Within the Academic Senate we have been able to handle load, salary, sabbatical and other union issues admirably, and we have excellent service learning, career and transfer programs, and excellent faculty-led training for technology in teaching.  New administration seems very capable and open up new possibilities for serving students.</t>
  </si>
  <si>
    <t>1.  Too few are doing too much.  This has to impact classroom instruction.  Moreover, depending upon faculty with a full teaching load and collegial duties to perform a comprehensive self-study is not realistic.  OI should fund faculty members to enable them to concentrate full time on such a study; to include consultation with outside experts to assist in the study and in developing recomendations.  This process should be institutionalized every three (3) years, preferably during the summer or December/January break. We should not be afraid of such evaluation, but rather look at it as an opportunity to enhance our operation and instruction.   2.  OI still needs to become a little more transparent with regard to scheduling 'deals' it may work out with individual faculty members. All such 'deals' should be announced throughout the community. In addition, OI should be communicating to all the principles upon which they base their decisions, and all faculty should be able to submit an innovative scheduling idea to OI, with a decision based upon the enunciated prnciples.  3.  ASC should fully develop the concept of Real Time/Real Value insisting upon either release time or additional money for any/all additional responsibilities required of faculty. This is not just for the benefit of faculty, but also will require that the college evaluates and prioritize each such change/idea/policy/procedure more realistically.   4.  Business Services should examine all operations that are suppose to service MCC employees, especially in the Payroll Office.  Special attention should be given to paperwork required to be submitted by employees whose only purpose may be to make it easier on business services to satisfy the interest of entities other than the employees they are suppose to serve. Business Services should also make sure that procedures, changes, and statuses of particular actions are communicated to all relevant parties in a timely manner.  5.  MCC should adopt a 'Continuing Evolution and Improvement Program' that focuses on the 'little things' that can be changed easily and with little/no expense.  Such 'little suggestions' should be sought and every month (with a 'little' fanfare, a little change should be selected and implemented.</t>
  </si>
  <si>
    <t>BAS</t>
  </si>
  <si>
    <t>Overall, MiraCosta is a highly accomplished institution with much to be proud of. My colleagues are some of the brightest and most dedicated that I have ever worked with in fifteen years at various colleges. Most staff and faculty I know are extremely hardworking (way beyond what is required or expected), and very caring about our students and their goals.  There is still some work to be done regarding the load agreements for faculty, specifically in terms of making sure departments are funded to comply with the load agreement. The budget staff need to work harder with department chairs to ensure this is all worked out as soon as possible. With enrollment increases, depts. should be funded accordingly. My greatest complaint right now is the stress caused by our mysterious budget issues that never seem to be resolved or explained by BAS in a logical manner. It is really my only concern with working for this college.</t>
  </si>
  <si>
    <t>Benefits</t>
  </si>
  <si>
    <t>Benefits for part-time faculty, particularly disability insurance, should be reviewed.</t>
  </si>
  <si>
    <t>Board of Trustees</t>
  </si>
  <si>
    <t>The board of trustees works poorly together and does not follow the collegial governance process.</t>
  </si>
  <si>
    <t>The District has done an excellent job of governing by consensus in spite of the Board.  I hope this will not change.  While it can be slow and messy, in the long run it is the most effective and, in my opinion, is what contributes to the overall positive attitude of all District employees.</t>
  </si>
  <si>
    <t>I disagree that MiraCosta personnel are treated with fairness and respect by the members of the governing board, particularly the current Board President.  We are treated with fairness and respect by the president, vice president, deans, and our faculty and staff colleagues.</t>
  </si>
  <si>
    <t>The Board needs to work out their problems. They're making the college look bad.</t>
  </si>
  <si>
    <t>The Board of Governors has continues to provide ineffective leadership.  MiraCosta urgently needs permanent hires in several key administrative positions.</t>
  </si>
  <si>
    <t>The crisis of leadership here reflects the Board's misunderstanding of its governance principles.  The Board has gone through the motions to document attempts at moving beyond the problems of the prior years, but it really hasn't demonstrated the sincere will to evolve.  Having said that, I do feel that the interim president is giving them much better guidance.  Most disturbing about the Board majority is their clear resentment of faculty and surprising disdain for higher education.      We have belatedly gotten to Student Learning Outcomes, having attempted to establish them at the programmatic level first rather than classroom level.  Having adapted to the later, we are moving quickly on this baleful trend.    Despite all the problems, this remains a great working location.  It operates on the principle of workaholism, and any agency investigating the health of the school ought to look into the general fatigue of the faculty and staff.  I think stronger leadership can help here.</t>
  </si>
  <si>
    <t>The Governing Board really needs to stop acting so defensive for their wrongs and start being proactive in getting MiraCosta back to the prestigious reputation that we once had.  NO more majority and minority!</t>
  </si>
  <si>
    <t>Since the last time, I took this survey - I find myself asking 'what happened'?  MCC has been in turmoil for years' now - instead of getting better - I find that it continues to become more and more fragile and toppled.  A lack of willingness by the Board to listen and create a positive change is just incredible.  They need to stop micro-managing and get on with their responsibilities - policy goverance anf fiscal responsibilities!! We see how well they did that with Richarts' settlement!! ha! They should let the administration, faculty, and staff do the jobs they were hired to do. If they'd take a minute to look - we all do an excellent job around here - even with all the turmoil - How are we going to keep our accreditation if they don't stop with all the nonsense? - it's past time to forget their personal biases and personal agendas - think about what's good for the 'students'- and get off their high horses and ego/power trips.</t>
  </si>
  <si>
    <t>Campus  Climate</t>
  </si>
  <si>
    <t>While the college may encourage open communication, I have recently noticed that some classified staff members seem to hold back questions or opinions in possible fear of retailiation for expressing honest concerns.    The new Dell printers are HUGE and do not work as well as the older HP's.      Currently, there seems to be no technology training.  I ask co-workers or open lab staff for help when needed as there is no one else to seek assistance from.</t>
  </si>
  <si>
    <t>Campus Climate</t>
  </si>
  <si>
    <t>The morale at MiraCosta has improved drastically as a result of the 'change in leadership' over the past year or so. The negative energy is gone and has been replaced with an overall feeling of relief and hope.  Collegiality has returned. Faculty and staff have worked hard together to refine SLO's and address accreditation standards. MiraCosta is a fantastic college and a great place to work! I am very pleased that things have turned around for the best.</t>
  </si>
  <si>
    <t>I am very happy to be a part of the 'MiraCosta family'!</t>
  </si>
  <si>
    <t>It has been a pleasure working for MiraCosta College.  I am proud to be a teacher and a student as well.  I actively take both credit and non-credit classes on a regular basis.</t>
  </si>
  <si>
    <t>The current interim president has provided excellent leadership and has helped to ease the pressure created by two and one half years of turmoil.    It has been disappointing to see the Board of Trustees spend so much time on ligation and so much money on legal settlements, instead of focusing attention on service to students and on the wonderful things that faculty and staff have continued to do to improve MiraCosta College.</t>
  </si>
  <si>
    <t>I work at a number of local colleges.  MiraCosta is by far the most professional, organized, friendly, and student-focused.  It is an honor to work here.</t>
  </si>
  <si>
    <t>The environment created by many key administrative positions being interim is one that does not promote confidence, stability or decision making.  It is difficult to optimistically move forward in an environment that is unclear and unstable.  Employee confidence is difficult--if not impossible--to nuture during these times hallmarked by inconsistent leadership and the resulting effects.</t>
  </si>
  <si>
    <t>I have not been at MiraCosta for a long period of time, but I have to say that I love working here. I have met nothing but kind and professional people since my first day on the job. I am very happy and proud to be selected to join the MiraCosta family.</t>
  </si>
  <si>
    <t>Overall I am very satisfied with the quality of education at MiraCosta.  I feel well-supported by the college in my teaching and I am proud to be associated with MiraCosta College.</t>
  </si>
  <si>
    <t>I love my job!!</t>
  </si>
  <si>
    <t>The issues have not been about faculty or staff.  Unfortunately it took one high level administrator to gum up our wonderful institution but I am confident that we will recoup our place at the top as a role model institution.  Hopefully, the board will let by gones be by gones and we can move forward.  I still see some stubborness at the board meetings, itching for a fight attitude but now it is couched in softer less loud voices.  But traces of it (hostility) still lingers.  Fortunately, it does not get in the way of business and Students are not directly affected.</t>
  </si>
  <si>
    <t>MiraCosta College is overall one of the finest Colleges in the world. Faculty Staff and students have  more than adequate opportunities for great educational expectancies.</t>
  </si>
  <si>
    <t>Facade of collegiality belies actual practice.</t>
  </si>
  <si>
    <t>I once worked at a special place, and felt a sense of calling, of avocation.  Then came Victoria Munoz-Richart, and all the nastiness involving the Board of Trustees.    Now I have a job.  A well paid job, to be sure, but a job, nonetheless.  Sadly.</t>
  </si>
  <si>
    <t>Overall MiraCosta does an excellent job of supporting the faculty with training, facilities, and support staff.  I am very happy to work here.  I hear mostly positive comments from my students and colleagues which makes the environment more pleasant.</t>
  </si>
  <si>
    <t>It would be nice and very confirming to part timers if part time faculty had a solid trusted source of support - not just a 'figure head'  at MiraCosta College. When unfair policies are put into practice  and employees are not treated equally or with respect by their supervisors,  part timers really have no recourse other than to accept their fate.</t>
  </si>
  <si>
    <t>We have to go beyong thinking we are the jewel of the CC system. We can do so much better if we incorporate new innovation with pieces that have worked in the past. Our new faculty and staff in the past five years have a changed our environment for the better and challenged the staus quo to consider another way.     We must have leadership that is authentic, communicative, and innovative in its thinking. Our future depends on how we tap into every member of our campus community's wisdom and lay out a formal plan that addresses the needs of California's new majority.</t>
  </si>
  <si>
    <t>Overall, I find MiraCosta is a very good place to work.  As an associate faculty member, I have received excellent support from Tom Severance &amp; Al Taccone, as well as from Dick Robertson, Martin Spring, Sally Foster &amp; Alketa Wojick.  I find that faculty members and staff work collaboratively together, and are very interested in providing a good learning environment for the students.</t>
  </si>
  <si>
    <t>MiraCosta is, and has been an ever-growing testament to education and the community. I am proud to be a member of the MiraCosta family.</t>
  </si>
  <si>
    <t>Sometimes I feel like I am working at Disneyland because everything done here is so Micky Mouse.  No one can get along.  People who are incharge of the college are underminded by teachers who think they know everything.  If the got there head of their ass's this pleace would be a better place to work.  If the board was replaces this place would be better place.  They can't get along.  It's time for them to go. The only thing good about this place is the beniftes.  If the teachers at MCC looked around they would now that the classified do more work then they do.  If it wasn't for the classifed this place would not excisit.  I hoping in the next few years I can get out of this place and go work for a place that is not so jacked up.  Let the leaders lead (bceuse that's what they get paid to to) and let the teachers teach and not lead because they are teachers.  As I tell people all the time and I like to telk all the teachers that work for MCC 'Take of your dipperers and put you big boy/girl pants on and deal with it'.  I can't wait to leave this place!!!</t>
  </si>
  <si>
    <t>MiraCosta has been through some turbulent times, but it is clear that we are now moving forward, regainng trust between our constituent groups and the Board of Trustees, and we will continue to meet the needs of our students and our community and restore our fine reputation.</t>
  </si>
  <si>
    <t>I feel that MiraCosta College is gradually coming back to the environment we had before all the chaos and fiasco happenings.  It has taken a long time, and it's not quite the way it was, but I feel things are getting better.  I still think the Governing Board should be completely replaced and that we start anew.  I think much of the bad atmosphere we have experienced is due to them.  I think it is THEY who were much too comfortable in their seats.  I think most of us realize what a choice place we have as a workplace and we were all saddened when it was tainted.  We shall overcome though -- and we'll be back as strong as ever.</t>
  </si>
  <si>
    <t>MiraCosta is a wonderful community college.  MiraCosta could be more efficient in its operations.  There could be more efficient ways of executing certain services related to students and employees.      Staff should want to embrace change through innovation.  Some staff demonstate unwillingness to move forward. This attitude is detramental to MiraCosta's ability to adapt to the external environment's needs and causes conflict with other departments when they all do not operate on the same level of efficiency.      Change is good.  Change should be embraced.  Changing to be in accord with the environment is absolutely a must to survive in these ever changing times.</t>
  </si>
  <si>
    <t>The governing board/leadership and negative publicity that Miracosta has received has been a source of embarrassment. This is unfortunate since the quality of education at Miracosta and its student body is higher echelon. Sometimes it feels like that the entire governing board should be disbanded and reformed with new personnel and leadership to clean house. This needs to be done sometimes, especially when there is a history of bickering and bad blood that everybody (including students) are aware of.</t>
  </si>
  <si>
    <t>I am fairly new to MCC but have found it to be by far the best CC to work at. The faculty are dedicated and conscientious. Administration is responsive and dependable. Open communication is evident throughout the college.</t>
  </si>
  <si>
    <t>Thank you for providing a great place to work,    patty</t>
  </si>
  <si>
    <t>MiraCosta College is one of my favorite places in the world. I believe that the faculty, administration and the students are admirable, even if I sometimes disagree with their policies or actions. It saddens me to look back on the last few years because I think that a lot of people were temporarily diverted from the focus of MiraCosta. I believe that this problem has been addressed, however, and that we're all refocused back on our job of serving our community. What I believe to be true, and have believed since becoming a student here twenty years ago, is that MiraCosta has a strong undercurrent of collegiality and dedication to education that can only be temporarily forgotten.</t>
  </si>
  <si>
    <t>In spite of the turmoil and public humiliation the college has endured over the past 2 years, it remains a terrific learning institution.  Therefore, I have hope that it will survive and prosper.  The upcoming elections give us an opportunity to vote in new members and vote to maintain the board members who will serve us best.  The problem has been with the current board majority and definitely with the past president/superintendent.</t>
  </si>
  <si>
    <t>I've enjoyed working at MiraCosta very much since starting here. I'm discouraged by the seemingly inability of our leaders to demonstrate humility and move forward to do what's best for the college. A sign of the times we live in perhaps. I do not find communication in general and specifically in fiscal matters to be open and transparent. I don't know if this is due to the continuing implementation and learning of Psoft, or because of fiscal 'worries' based on the 'palm tree' issue, or because fellow MiraCostans have different perspectives based on length of employment and a changing demographic on campus, or because I'm uninformed. Maybe a little of everything and more. I continue to do my job, enjoy my colleagues and the wonderful students here at MiraCosta while waiting for leadership to show up, leading all of us to better teamwork and communication.</t>
  </si>
  <si>
    <t>The college is recovering well from the negative environment that occured during the last president (Richart).</t>
  </si>
  <si>
    <t>Some of the questions were difficult to answer accurately because there is a disconnect between the faculty's and staff's opportunities to engage in the life of the college, which are considerable, and the board's willingness to value the results of that interaction.  On the whole, we're worse off than we were 5 years ago, better off than we were 2 years ago, and figuring out how to make a better future.</t>
  </si>
  <si>
    <t>The current instability of the College makde it difficult to respond to the questions.  What is true today may not be so tomorrow.</t>
  </si>
  <si>
    <t>I believe more instructional aids for all computer labs are needed. Faculty need to be treated with more respect by the board rather than an entity to push against. I am proud to be amongst the faculty at MiraCosta. During the last few years of political turmoil regarding legal issues, dismissal of administrators, selling of palm trees,  and board conflicts the faculty worked with a steady hand and heart showing continued respect to all parties in public settings. I only wish our government's leaders could show it's citizens the respect, sensitivity and intellectual capabilities as the Academic Senate did during the last few years at MiraCosta.</t>
  </si>
  <si>
    <t>Camus Climate</t>
  </si>
  <si>
    <t>Associate faculty, both credit and non-credit, have sufficient opportunities for participation in college policies and major input into anticipated student learning outcomes.      Good job, MiraCosta!</t>
  </si>
  <si>
    <t>Dissemenation of Information</t>
  </si>
  <si>
    <t>I rely on email, the student newspaper and group discussions for information. I CHOOSE not to attend any type of meetings for personal reasons unrelated to the college or any college personnel.</t>
  </si>
  <si>
    <t>Facilities</t>
  </si>
  <si>
    <t>It seems to me that that we require a bigger maintenance budget for SEC Hub. Need repairs to floor outlet covers, our front door lock needs replacing, it took many requests before we got our staff toilet reliably repaired with a more expensive 'fix', and the sink faucet is old and leaky (although I note it hasn't been leaking lately); the energy saving light in the staff washroom was so unreliable (on and off at the wrong times; pulsing light) that it was simply disabled rather than replaced. It is quite odd that we are scimping on maintenance and repair of the facility when we have so much money for other things.</t>
  </si>
  <si>
    <t>The parking spaces at SEC are too small...like they were all designed for compact cars.     There is no hot water in the library staff lounge at SEC...seems a bit unsanitary.</t>
  </si>
  <si>
    <t>For a college so concerned with aesthetics, the initial area of student contact in Admissions and Records gives a poor physical appearance and first impression to prospective students. The area, while temporary, is too cramped to be accomodating to more than 5 students at a time. The space taken up by the computers doesn't allow for privacy issues to be maintained in the close quarters and decreases the amount of students capable of being in the building at once. If they were to take out even 2 of the computers and the table, they'd be able to make counter space available and would be able to accomodate more students at once.    Computer software is out of date, which causes a problem when the staff receives documents in Office 2007 instead of 2003. Simple upgrades such as Java, Flash, Adobe Acrobat and Office 2007 are not installed regularly, if at all.</t>
  </si>
  <si>
    <t>1. I do not believe that music and theatre facilities should be put before the construction of new classrooms.</t>
  </si>
  <si>
    <t>Human Resiources</t>
  </si>
  <si>
    <t>The school will benefit greatly from hiring more full-time faculty.  The current state of affairs, wherein part-timers feel like second class citizens, yet teach half the classes, is a detriment to learning.  Part timers should be included in all department meetings and departmental decision making, but should make up a much smaller percentage of faculty.</t>
  </si>
  <si>
    <t>Position reviews for Classified Administrators needs to be accomplished. This process has taken two years and is still not completed.The college president needs to see that this is accomplished and that other classified positions are looked at soon. The college adminsitration is doing a very good job, the faculty are top notch.    The Governing board seems to be getting a little better but they need to work together and as they are the weakest link at the college by far...</t>
  </si>
  <si>
    <t>AOrt-timefaculty teach over 50% of the classes and yet they are rarely included in discussions about college governance, policy, managment etc.  The resources of the college are legendary, but the allocation of these funds is atrocious. We have the highest paid FT faculty in the country..and our programs and the PT faculty are run on shoe-string budgets..this does not serve our students or the majority of our faculty well at all. The college needs to be run with the students and all faculty in mind..not just the FT faculty alone.</t>
  </si>
  <si>
    <t>Many excellent professional development programs are offered the week before the semester begins, that is also a very busy time for many in student services.  Perhaps more flex workshops should be offered throughout the year so those depts could participate.</t>
  </si>
  <si>
    <t>I'd like to see more full-time faculty positions at MiraCosta. As an associate faculty member, I give the instituion my full dedication, effort and loyalty, but it can only give me a part-time career in return.</t>
  </si>
  <si>
    <t>I'm glad to be a member and being part of the MiraCosta Community, the thing I like the most is that we have always been promoting collegiality at our college; this is what makes our college unique and difference from other colleges. But there're always improvement can be made to enhance our efficiency on providing our services, and below are the things need to be improved as my personal observation (I’m not sure whether this input is appropriate or should be included as part of the Accreditation survey):    (1)The policy of the Annual Personnel Performance Evaluation are not being enforced among departments, and I also think it should be in one standard evaluation format which is utilizing the MCC evaluation online feedback as part of the process for the evaluation which has been used by only couple of departments currently.    (2) The other thing is that I feel that we should establish a strategy to empower and encourage staff/faculty for submitting their personal perception, feedback and inquiries directly to Divisional VP's and the President without the fear of being intimidation from their department Directors; such as an open communication line (for issues those couldn't be resolved within the department which impact working morale, or negatively affecting the efficiency of job performance).    (3) Since we have experienced the unpleasant consequence due to the management from our former leadership (President), and I think it's so important that our President and the Board should handle their business conduct in a way of complete transparency with an objective to benefit to our college and students at large.  And the President of college should ensure that he/her office is welcome to everyone (not only to the VIP's), there should be a mutual trust and comfort level to be established between our President and all colleagues at all levels in our MiraCosta Community.    (4) Our Human Resources Management should ensure the equity policy for all employees across the board, and to make sure that every job positions in our college are having the accurate job descriptions to reflect their responsibilities according to the assignment of the salary range; this can prevent the situation for some staff are being forced to perform multiple jobs or responsibilities those are out of class without the proper compensation and job description (although we have the CRC committee in place, but this situation happens because the pressure and intimidation and unwillingness of the support from their department Managers; some staff bare the fear of confronting hardship in working and the jeopardy of losing their jobs if they go overboard directly to the HR and CRC without the approval and support from their Managers).</t>
  </si>
  <si>
    <t>MCC is not understaffed; employees are under-utilized. and 'dead wood' is allowed to remain in the stream.  without a visible job opportunity growth ladder, nor any apparent freedom for lateral movement, the drones just buzz away their lives, one day at a time.</t>
  </si>
  <si>
    <t>Interim President</t>
  </si>
  <si>
    <t>The current interim sup/pres is doing a good job considering the challenges presented to her. The board and faculty/staff still need to find a way to come together to get beyond the past negative experiences and I'm not sure if that's going to be possible with an interim. She's trying very hard though so keep up the good work.</t>
  </si>
  <si>
    <t>Library Services</t>
  </si>
  <si>
    <t>Given the current political climate on campus and our soured relationship with the Board, many of these questions could not be adequately answered. Many times I wanted to say, With the exception of the Board.    The library needs to open half an hour before the earliest class begins.    Library orientations are uniformly too long and too detailed, even when I provide specific instructions about the content I need my students exposed to.  Recently I was talking with four colleagues, all of whom, plus myself, have stopped scheduling library orientations for this very reason  Our staff are wonderful and should be proud of their accomplishments.  Nonetheless, when they offer orientations, the impression too often created is that they want to showcase how much they know, not focus on what the students need to learn at the moment.    With the exception of the Articulation Office and University Transfer Center, both of which do superb work, counseling has regularly left my students unsure of what they need to do and lacking confidence in their educational progress.</t>
  </si>
  <si>
    <t>Miscellaneous</t>
  </si>
  <si>
    <t>This survey was very difficult to answer. In the current state of disruption, to say 'MiraCosta College' does x, y, or z leaves me wondering 'who' MiraCosta College is. In other words, at times, I found myself faltering between whether to answer regarding the MCC prior to the departure of  President Richart, the MCC during the crisis, or the MCC that is still working to recover. I answered as honestly as possible for our 'interim-ness' but can't say that I would find results of this survey to be fully trustworthy.</t>
  </si>
  <si>
    <t>Because this is my first semester teaching, I have not had any experience with the governing board and the administration.</t>
  </si>
  <si>
    <t>I teach one evening a week so my answers reflect lack on knowledge on many of the questions.</t>
  </si>
  <si>
    <t>Policies and Procedures</t>
  </si>
  <si>
    <t>I would like to know if a class is cancelled well before 2 - 3 days prior to the start of a semester.</t>
  </si>
  <si>
    <t>Temporary employees are not oriented properly when they arrive on campus.  It would be helpful if there was an orientation that all temporary employees would go through in order to better understand how the college and their specific department and division operates and to have a procedure where they are introduced to others in their division if they will be working in that department long-term.  This would allow the temporary employee to work more effectively and efficiently to reduce the learning curve through making mistakes because of lack of information at the point of hiring.</t>
  </si>
  <si>
    <t>Resource Allocation</t>
  </si>
  <si>
    <t>The faculty at MiraCosta continue to do outstanding work even in the midst of an extreme lack of leadership at the college.  The college seems heavy on staff and still light on faculty.  The fact that we are so close on the 50% law is crazy and indicative of poor leadership and planning.  We need to be building classrooms and hiring more faculty.  We need an effective leader in our next President, one who will not pander to the Board but instead put students first by committing to support faculty who impact these students most directly.</t>
  </si>
  <si>
    <t>If the college could spend 1.6 million to buy out VMR, why can't it spend a little more to immediately complete the installation of smart boxes (computers) in all the classrooms at the CLC? How can one keep up with technology and use it as part of classroom instruction, if it isn't available?  Some instructors have the luxury of a computer in the classroom while other don't. Also, the CLC is in extremely dire need of another copy machine to adequately serve the needs of the part-time faculty.  Currently, the policy is a 3-copy per day per part-time instructor limit on the office copy machine.  How petty is this?! When told of this policy, outsiders laugh and think it's a joke! -- No, it isn't.</t>
  </si>
  <si>
    <t>At times, MiraCosta seems too rigid; however, it also seems unfair when hiring full-time faculty. It should hire from within. It only makes sense.     Students with disabilities are not really getting their needs met. Now, in part it's not just MiraCosta responsibility, it's a bigger structure.     Many students are not ready for college. Maybe it would be good to have a required 'how to survive college' class if they come straight from high-school with low scores. They won't be able to survive.</t>
  </si>
  <si>
    <t>SLO's</t>
  </si>
  <si>
    <t>I have been so disillusioned by the Outcomes juggernaut that I considered retirement. I have to believe that the college has enough smart, efficient, and creative faculty that we can jump through hoops for WASC without doing any real damage to our courses or teaching.</t>
  </si>
  <si>
    <t>Our Student Learning Outcomes and Assessment implementation has been deliberate, but thorough. This approach was intentional, to ensure sincere, robust participation by our faculty which will translate to a meaningful, lifelong learning experience for our students.</t>
  </si>
  <si>
    <t>Student Services</t>
  </si>
  <si>
    <t>Mira Costa College need to increase it services, staff numbers and programs to serve a diverse population of students, staff and faculty.</t>
  </si>
  <si>
    <t>Technology</t>
  </si>
  <si>
    <t>Reinstate a training person for AIS.  Since Greg Hope left, this area is lacking.</t>
  </si>
  <si>
    <t>I wanted to recognize an employee that went out of her way to give me a helping hand, Karen Korstad.  She took time out of her busy schedule to teach me about something that I wanted to learn about.  For 45 minutes, she taught me what I needed to know.  In addition, I brought my 4 year old with me that day, and she was kind and considerate to both my daughter and me.  I just wanted to recognize her, because she went out of her way and it made a big difference to me.  Thanks!  I think we should appreciate the efforts others make more than we do now.</t>
  </si>
  <si>
    <t>2. MiraCosta College personnel personnel present relevant information fairly and objectively to students and others.</t>
  </si>
  <si>
    <t>Part-Time faculty (classroom and non-classroom)</t>
  </si>
  <si>
    <t>Comment</t>
  </si>
  <si>
    <t>Subject</t>
  </si>
  <si>
    <t>Note: Please read the caveats on the full spreadsheet before drawing specific conclusions about these results.  If you would like to see results of specifc questions broken out another way,  please contact the Office of Institutional Research</t>
  </si>
  <si>
    <t>Before you review this data, there are a few things to keep in mind:</t>
  </si>
  <si>
    <t>□ The survey is almost identical to the one administered in 2002, the significant changes that have occurred over the past few years may have resulted wide disparities in the results.</t>
  </si>
  <si>
    <t>□ Individuals were allowed to respond only once.</t>
  </si>
  <si>
    <r>
      <rPr>
        <sz val="11"/>
        <rFont val="Times New Roman"/>
        <family val="1"/>
      </rPr>
      <t>□</t>
    </r>
    <r>
      <rPr>
        <sz val="11"/>
        <rFont val="Calibri"/>
        <family val="2"/>
      </rPr>
      <t xml:space="preserve"> This survey was NOT conducted via random sample.  The percentages are based solely on those individuals who responded to the survey request.</t>
    </r>
  </si>
  <si>
    <t>□ A spreadsheet that breaks out specific question by constituency is available in the same workbook as this spreadsheet.</t>
  </si>
  <si>
    <t>□ Those indicating "Don't know/Does not apply to me" are not included in the overall percentage.  In some cases this proportion of responses is significant.</t>
  </si>
  <si>
    <t xml:space="preserve">□ If you would like to see the data arranged in a different format/manner please contact the Office of Institutional Research.  </t>
  </si>
  <si>
    <t>[Personnel issue related to specific current employees.  Comments  sent to individuals as feedback.]</t>
  </si>
</sst>
</file>

<file path=xl/styles.xml><?xml version="1.0" encoding="utf-8"?>
<styleSheet xmlns="http://schemas.openxmlformats.org/spreadsheetml/2006/main">
  <numFmts count="1">
    <numFmt numFmtId="164" formatCode="####"/>
  </numFmts>
  <fonts count="22">
    <font>
      <sz val="10"/>
      <name val="Arial"/>
    </font>
    <font>
      <sz val="10"/>
      <name val="Arial"/>
      <family val="2"/>
    </font>
    <font>
      <sz val="10"/>
      <name val="Arial"/>
      <family val="2"/>
    </font>
    <font>
      <sz val="9"/>
      <name val="Calibri"/>
      <family val="2"/>
      <scheme val="minor"/>
    </font>
    <font>
      <b/>
      <sz val="9"/>
      <color indexed="8"/>
      <name val="Calibri"/>
      <family val="2"/>
      <scheme val="minor"/>
    </font>
    <font>
      <b/>
      <sz val="9"/>
      <color theme="0"/>
      <name val="Calibri"/>
      <family val="2"/>
      <scheme val="minor"/>
    </font>
    <font>
      <b/>
      <sz val="9"/>
      <name val="Calibri"/>
      <family val="2"/>
      <scheme val="minor"/>
    </font>
    <font>
      <sz val="9"/>
      <color indexed="8"/>
      <name val="Calibri"/>
      <family val="2"/>
      <scheme val="minor"/>
    </font>
    <font>
      <i/>
      <sz val="9"/>
      <name val="Calibri"/>
      <family val="2"/>
      <scheme val="minor"/>
    </font>
    <font>
      <sz val="11"/>
      <name val="Calibri"/>
      <family val="2"/>
      <scheme val="minor"/>
    </font>
    <font>
      <sz val="10"/>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26"/>
      <color rgb="FF7030A0"/>
      <name val="Calibri"/>
      <family val="2"/>
      <scheme val="minor"/>
    </font>
    <font>
      <sz val="11"/>
      <color theme="0"/>
      <name val="Calibri"/>
      <family val="2"/>
      <scheme val="minor"/>
    </font>
    <font>
      <sz val="10"/>
      <color theme="0"/>
      <name val="Calibri"/>
      <family val="2"/>
      <scheme val="minor"/>
    </font>
    <font>
      <sz val="12"/>
      <name val="Calibri"/>
      <family val="2"/>
      <scheme val="minor"/>
    </font>
    <font>
      <b/>
      <sz val="12"/>
      <name val="Calibri"/>
      <family val="2"/>
      <scheme val="minor"/>
    </font>
    <font>
      <sz val="11"/>
      <name val="Calibri"/>
      <family val="2"/>
    </font>
    <font>
      <sz val="11"/>
      <name val="Times New Roman"/>
      <family val="1"/>
    </font>
    <font>
      <i/>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47">
    <xf numFmtId="0" fontId="0" fillId="0" borderId="0" xfId="0"/>
    <xf numFmtId="9" fontId="3" fillId="0" borderId="0" xfId="2" applyFont="1" applyBorder="1" applyAlignment="1">
      <alignment horizontal="left" wrapText="1"/>
    </xf>
    <xf numFmtId="0" fontId="3" fillId="0" borderId="0" xfId="0" applyFont="1" applyBorder="1" applyAlignment="1">
      <alignment wrapText="1"/>
    </xf>
    <xf numFmtId="0" fontId="4" fillId="2" borderId="0" xfId="0" applyFont="1" applyFill="1" applyBorder="1" applyAlignment="1">
      <alignment wrapText="1"/>
    </xf>
    <xf numFmtId="0" fontId="5" fillId="3" borderId="1" xfId="0" applyFont="1" applyFill="1" applyBorder="1" applyAlignment="1">
      <alignment horizontal="left" wrapText="1"/>
    </xf>
    <xf numFmtId="9" fontId="6" fillId="0" borderId="0" xfId="2"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wrapText="1"/>
    </xf>
    <xf numFmtId="0" fontId="3" fillId="4" borderId="1" xfId="0" applyFont="1" applyFill="1" applyBorder="1" applyAlignment="1">
      <alignment horizontal="left" wrapText="1"/>
    </xf>
    <xf numFmtId="0" fontId="7" fillId="4" borderId="1" xfId="0" applyFont="1" applyFill="1" applyBorder="1" applyAlignment="1">
      <alignment horizontal="center" wrapText="1"/>
    </xf>
    <xf numFmtId="164" fontId="7" fillId="2" borderId="1" xfId="0" applyNumberFormat="1" applyFont="1" applyFill="1" applyBorder="1" applyAlignment="1">
      <alignment horizontal="left" wrapText="1"/>
    </xf>
    <xf numFmtId="10" fontId="3" fillId="0" borderId="1" xfId="2" applyNumberFormat="1" applyFont="1" applyBorder="1" applyAlignment="1">
      <alignment horizontal="left" wrapText="1"/>
    </xf>
    <xf numFmtId="0" fontId="3" fillId="0" borderId="1" xfId="0" applyFont="1" applyBorder="1" applyAlignment="1">
      <alignment horizontal="left" wrapText="1"/>
    </xf>
    <xf numFmtId="10" fontId="7" fillId="2" borderId="1" xfId="2" applyNumberFormat="1" applyFont="1" applyFill="1" applyBorder="1" applyAlignment="1">
      <alignment wrapText="1"/>
    </xf>
    <xf numFmtId="9" fontId="3" fillId="0" borderId="1" xfId="2" applyFont="1" applyBorder="1" applyAlignment="1">
      <alignment horizontal="left" wrapText="1"/>
    </xf>
    <xf numFmtId="0" fontId="7" fillId="2" borderId="0" xfId="0" applyFont="1" applyFill="1" applyBorder="1" applyAlignment="1">
      <alignment horizontal="left" wrapText="1"/>
    </xf>
    <xf numFmtId="164" fontId="7" fillId="2" borderId="0" xfId="0" applyNumberFormat="1" applyFont="1" applyFill="1" applyBorder="1" applyAlignment="1">
      <alignment horizontal="left" wrapText="1"/>
    </xf>
    <xf numFmtId="10" fontId="3" fillId="0" borderId="0" xfId="2" applyNumberFormat="1" applyFont="1" applyBorder="1" applyAlignment="1">
      <alignment horizontal="left" wrapText="1"/>
    </xf>
    <xf numFmtId="10" fontId="7" fillId="2" borderId="0" xfId="2" applyNumberFormat="1" applyFont="1" applyFill="1" applyBorder="1" applyAlignment="1">
      <alignment wrapText="1"/>
    </xf>
    <xf numFmtId="0" fontId="3" fillId="2" borderId="0" xfId="0" applyFont="1" applyFill="1" applyBorder="1" applyAlignment="1">
      <alignment horizontal="left" wrapText="1"/>
    </xf>
    <xf numFmtId="0" fontId="5" fillId="3" borderId="1" xfId="0" applyFont="1" applyFill="1" applyBorder="1" applyAlignment="1">
      <alignment wrapText="1"/>
    </xf>
    <xf numFmtId="49" fontId="3" fillId="0" borderId="1" xfId="0" applyNumberFormat="1" applyFont="1" applyBorder="1" applyAlignment="1">
      <alignment horizontal="left" wrapText="1"/>
    </xf>
    <xf numFmtId="9" fontId="3" fillId="0" borderId="1" xfId="2" applyFont="1" applyBorder="1" applyAlignment="1">
      <alignment wrapText="1"/>
    </xf>
    <xf numFmtId="0" fontId="3" fillId="0" borderId="1" xfId="0" applyFont="1" applyBorder="1" applyAlignment="1">
      <alignment wrapText="1"/>
    </xf>
    <xf numFmtId="49" fontId="3" fillId="0" borderId="0" xfId="0" applyNumberFormat="1" applyFont="1" applyBorder="1" applyAlignment="1">
      <alignment horizontal="left" wrapText="1"/>
    </xf>
    <xf numFmtId="0" fontId="3" fillId="4" borderId="1" xfId="0" applyFont="1" applyFill="1" applyBorder="1" applyAlignment="1">
      <alignment wrapText="1"/>
    </xf>
    <xf numFmtId="49" fontId="3" fillId="0" borderId="1" xfId="1" applyNumberFormat="1" applyFont="1" applyBorder="1" applyAlignment="1">
      <alignment horizontal="left" wrapText="1"/>
    </xf>
    <xf numFmtId="0" fontId="3" fillId="0" borderId="1" xfId="1" applyFont="1" applyBorder="1" applyAlignment="1">
      <alignment wrapText="1"/>
    </xf>
    <xf numFmtId="0" fontId="3" fillId="0" borderId="0" xfId="1" applyFont="1" applyBorder="1" applyAlignment="1">
      <alignment wrapText="1"/>
    </xf>
    <xf numFmtId="49" fontId="3" fillId="0" borderId="0" xfId="1" applyNumberFormat="1" applyFont="1" applyBorder="1" applyAlignment="1">
      <alignment horizontal="left" wrapText="1"/>
    </xf>
    <xf numFmtId="0" fontId="5" fillId="3" borderId="1" xfId="1" applyFont="1" applyFill="1" applyBorder="1" applyAlignment="1">
      <alignment wrapText="1"/>
    </xf>
    <xf numFmtId="0" fontId="6" fillId="0" borderId="0" xfId="0" applyFont="1" applyBorder="1" applyAlignment="1">
      <alignment horizontal="left" wrapText="1"/>
    </xf>
    <xf numFmtId="9" fontId="6" fillId="0" borderId="0" xfId="2" applyFont="1" applyBorder="1" applyAlignment="1">
      <alignment horizontal="left" wrapText="1"/>
    </xf>
    <xf numFmtId="0" fontId="10" fillId="0" borderId="0" xfId="0" applyFont="1" applyAlignment="1">
      <alignment horizontal="left"/>
    </xf>
    <xf numFmtId="10" fontId="10" fillId="0" borderId="0" xfId="2" applyNumberFormat="1" applyFont="1" applyAlignment="1">
      <alignment horizontal="left"/>
    </xf>
    <xf numFmtId="0" fontId="10" fillId="0" borderId="0" xfId="0" applyFont="1"/>
    <xf numFmtId="0" fontId="12" fillId="5" borderId="1" xfId="0" applyFont="1" applyFill="1" applyBorder="1" applyAlignment="1">
      <alignment horizontal="center"/>
    </xf>
    <xf numFmtId="0" fontId="5" fillId="5" borderId="1" xfId="0" applyFont="1" applyFill="1" applyBorder="1" applyAlignment="1">
      <alignment horizontal="center"/>
    </xf>
    <xf numFmtId="0" fontId="11" fillId="6" borderId="1" xfId="0" applyFont="1" applyFill="1" applyBorder="1" applyAlignment="1">
      <alignment horizontal="center"/>
    </xf>
    <xf numFmtId="0" fontId="6" fillId="6" borderId="1" xfId="0" applyFont="1" applyFill="1" applyBorder="1" applyAlignment="1">
      <alignment horizontal="center" wrapText="1"/>
    </xf>
    <xf numFmtId="164" fontId="7" fillId="2" borderId="1" xfId="0" applyNumberFormat="1" applyFont="1" applyFill="1" applyBorder="1" applyAlignment="1">
      <alignment horizontal="left"/>
    </xf>
    <xf numFmtId="0" fontId="10" fillId="0" borderId="1" xfId="0" applyFont="1" applyBorder="1" applyAlignment="1">
      <alignment horizontal="left"/>
    </xf>
    <xf numFmtId="10" fontId="12" fillId="5" borderId="1" xfId="2" applyNumberFormat="1" applyFont="1" applyFill="1" applyBorder="1" applyAlignment="1">
      <alignment horizontal="center"/>
    </xf>
    <xf numFmtId="10" fontId="10" fillId="0" borderId="1" xfId="2" applyNumberFormat="1" applyFont="1" applyBorder="1" applyAlignment="1">
      <alignment horizontal="left"/>
    </xf>
    <xf numFmtId="0" fontId="11" fillId="6" borderId="1" xfId="0" applyFont="1" applyFill="1" applyBorder="1" applyAlignment="1">
      <alignment horizontal="center" wrapText="1"/>
    </xf>
    <xf numFmtId="10" fontId="10" fillId="0" borderId="1" xfId="0" applyNumberFormat="1" applyFont="1" applyBorder="1" applyAlignment="1">
      <alignment horizontal="left"/>
    </xf>
    <xf numFmtId="164" fontId="7" fillId="2" borderId="0" xfId="0" applyNumberFormat="1" applyFont="1" applyFill="1" applyBorder="1" applyAlignment="1">
      <alignment horizontal="left"/>
    </xf>
    <xf numFmtId="10" fontId="10" fillId="0" borderId="0" xfId="2" applyNumberFormat="1" applyFont="1" applyBorder="1" applyAlignment="1">
      <alignment horizontal="left"/>
    </xf>
    <xf numFmtId="0" fontId="10" fillId="2" borderId="0" xfId="0" applyFont="1" applyFill="1" applyBorder="1" applyAlignment="1">
      <alignment horizontal="left"/>
    </xf>
    <xf numFmtId="0" fontId="14" fillId="0" borderId="0" xfId="0" applyFont="1" applyAlignment="1">
      <alignment horizontal="left"/>
    </xf>
    <xf numFmtId="0" fontId="11" fillId="6" borderId="1" xfId="0" applyFont="1" applyFill="1" applyBorder="1" applyAlignment="1">
      <alignment horizontal="left" wrapText="1"/>
    </xf>
    <xf numFmtId="0" fontId="12" fillId="5" borderId="1" xfId="0" applyFont="1" applyFill="1" applyBorder="1" applyAlignment="1">
      <alignment horizontal="left"/>
    </xf>
    <xf numFmtId="0" fontId="5" fillId="5" borderId="1" xfId="0" applyFont="1" applyFill="1" applyBorder="1" applyAlignment="1">
      <alignment horizontal="left" wrapText="1"/>
    </xf>
    <xf numFmtId="10" fontId="12" fillId="5" borderId="1" xfId="2" applyNumberFormat="1" applyFont="1" applyFill="1" applyBorder="1" applyAlignment="1">
      <alignment horizontal="left"/>
    </xf>
    <xf numFmtId="0" fontId="11" fillId="0" borderId="0" xfId="0" applyFont="1" applyAlignment="1">
      <alignment horizontal="left"/>
    </xf>
    <xf numFmtId="0" fontId="13" fillId="2" borderId="0" xfId="0" applyFont="1" applyFill="1" applyBorder="1" applyAlignment="1">
      <alignment horizontal="center" wrapText="1"/>
    </xf>
    <xf numFmtId="0" fontId="7" fillId="2" borderId="1" xfId="0" applyFont="1" applyFill="1" applyBorder="1" applyAlignment="1">
      <alignment horizontal="left" wrapText="1"/>
    </xf>
    <xf numFmtId="0" fontId="7" fillId="2" borderId="7" xfId="0" applyFont="1" applyFill="1" applyBorder="1" applyAlignment="1">
      <alignment horizontal="left" wrapText="1"/>
    </xf>
    <xf numFmtId="0" fontId="7" fillId="2" borderId="1" xfId="0" applyFont="1" applyFill="1" applyBorder="1" applyAlignment="1">
      <alignment horizontal="left" wrapText="1"/>
    </xf>
    <xf numFmtId="0" fontId="3" fillId="0" borderId="0" xfId="0" applyFont="1" applyBorder="1" applyAlignment="1">
      <alignment horizontal="left" wrapText="1"/>
    </xf>
    <xf numFmtId="9" fontId="10" fillId="0" borderId="1" xfId="2" applyFont="1" applyBorder="1" applyAlignment="1">
      <alignment horizontal="left"/>
    </xf>
    <xf numFmtId="0" fontId="7" fillId="8" borderId="1" xfId="0" applyFont="1" applyFill="1" applyBorder="1" applyAlignment="1">
      <alignment horizontal="left" wrapText="1"/>
    </xf>
    <xf numFmtId="164" fontId="7" fillId="8" borderId="1" xfId="0" applyNumberFormat="1" applyFont="1" applyFill="1" applyBorder="1" applyAlignment="1">
      <alignment horizontal="left"/>
    </xf>
    <xf numFmtId="10" fontId="10" fillId="8" borderId="1" xfId="2" applyNumberFormat="1" applyFont="1" applyFill="1" applyBorder="1" applyAlignment="1">
      <alignment horizontal="left"/>
    </xf>
    <xf numFmtId="0" fontId="10" fillId="0" borderId="0" xfId="0" applyFont="1" applyFill="1" applyAlignment="1">
      <alignment horizontal="left"/>
    </xf>
    <xf numFmtId="164" fontId="7" fillId="2" borderId="7" xfId="0" applyNumberFormat="1" applyFont="1" applyFill="1" applyBorder="1" applyAlignment="1">
      <alignment horizontal="left"/>
    </xf>
    <xf numFmtId="9" fontId="10" fillId="0" borderId="7" xfId="2" applyFont="1" applyBorder="1" applyAlignment="1">
      <alignment horizontal="left"/>
    </xf>
    <xf numFmtId="0" fontId="7" fillId="2" borderId="8" xfId="0" applyFont="1" applyFill="1" applyBorder="1" applyAlignment="1">
      <alignment horizontal="left" wrapText="1"/>
    </xf>
    <xf numFmtId="164" fontId="7" fillId="2" borderId="8" xfId="0" applyNumberFormat="1" applyFont="1" applyFill="1" applyBorder="1" applyAlignment="1">
      <alignment horizontal="left"/>
    </xf>
    <xf numFmtId="9" fontId="10" fillId="0" borderId="8" xfId="2" applyFont="1" applyBorder="1" applyAlignment="1">
      <alignment horizontal="left"/>
    </xf>
    <xf numFmtId="0" fontId="15" fillId="5" borderId="1" xfId="0" applyFont="1" applyFill="1" applyBorder="1" applyAlignment="1">
      <alignment vertical="center" wrapText="1"/>
    </xf>
    <xf numFmtId="164" fontId="7" fillId="8" borderId="1" xfId="0" applyNumberFormat="1" applyFont="1" applyFill="1" applyBorder="1" applyAlignment="1">
      <alignment horizontal="left" wrapText="1"/>
    </xf>
    <xf numFmtId="10" fontId="3" fillId="8" borderId="1" xfId="2" applyNumberFormat="1" applyFont="1" applyFill="1" applyBorder="1" applyAlignment="1">
      <alignment horizontal="left" wrapText="1"/>
    </xf>
    <xf numFmtId="10" fontId="7" fillId="8" borderId="1" xfId="2" applyNumberFormat="1" applyFont="1" applyFill="1" applyBorder="1" applyAlignment="1">
      <alignment wrapText="1"/>
    </xf>
    <xf numFmtId="49" fontId="8" fillId="4" borderId="1" xfId="0" applyNumberFormat="1" applyFont="1" applyFill="1" applyBorder="1" applyAlignment="1">
      <alignment horizontal="center" wrapText="1"/>
    </xf>
    <xf numFmtId="49" fontId="3" fillId="4" borderId="1" xfId="0" applyNumberFormat="1" applyFont="1" applyFill="1" applyBorder="1" applyAlignment="1">
      <alignment horizontal="center" wrapText="1"/>
    </xf>
    <xf numFmtId="0" fontId="3" fillId="0" borderId="1" xfId="1" applyFont="1" applyBorder="1" applyAlignment="1">
      <alignment horizontal="left" wrapText="1"/>
    </xf>
    <xf numFmtId="0" fontId="3" fillId="0" borderId="1" xfId="1" applyFont="1" applyBorder="1" applyAlignment="1">
      <alignment horizontal="right" wrapText="1"/>
    </xf>
    <xf numFmtId="10" fontId="3" fillId="0" borderId="1" xfId="2" applyNumberFormat="1" applyFont="1" applyBorder="1" applyAlignment="1">
      <alignment horizontal="right" wrapText="1"/>
    </xf>
    <xf numFmtId="164" fontId="7" fillId="8" borderId="1" xfId="0" applyNumberFormat="1" applyFont="1" applyFill="1" applyBorder="1" applyAlignment="1">
      <alignment horizontal="right" wrapText="1"/>
    </xf>
    <xf numFmtId="10" fontId="3" fillId="8" borderId="1" xfId="2" applyNumberFormat="1" applyFont="1" applyFill="1" applyBorder="1" applyAlignment="1">
      <alignment horizontal="right" wrapText="1"/>
    </xf>
    <xf numFmtId="9" fontId="3" fillId="0" borderId="1" xfId="2" applyFont="1" applyBorder="1" applyAlignment="1">
      <alignment horizontal="right" wrapText="1"/>
    </xf>
    <xf numFmtId="164" fontId="7" fillId="0" borderId="0" xfId="0" applyNumberFormat="1" applyFont="1" applyFill="1" applyBorder="1" applyAlignment="1">
      <alignment horizontal="right" wrapText="1"/>
    </xf>
    <xf numFmtId="10" fontId="3" fillId="0" borderId="0" xfId="2" applyNumberFormat="1" applyFont="1" applyFill="1" applyBorder="1" applyAlignment="1">
      <alignment horizontal="right" wrapText="1"/>
    </xf>
    <xf numFmtId="0" fontId="6" fillId="4" borderId="1" xfId="0" applyFont="1" applyFill="1" applyBorder="1" applyAlignment="1">
      <alignment horizontal="center" wrapText="1"/>
    </xf>
    <xf numFmtId="0" fontId="3" fillId="0" borderId="1" xfId="0" applyFont="1" applyBorder="1" applyAlignment="1">
      <alignment horizontal="right" wrapText="1"/>
    </xf>
    <xf numFmtId="10" fontId="7" fillId="8" borderId="1" xfId="2" applyNumberFormat="1" applyFont="1" applyFill="1" applyBorder="1" applyAlignment="1">
      <alignment horizontal="right" wrapText="1"/>
    </xf>
    <xf numFmtId="9" fontId="6" fillId="0" borderId="0" xfId="2" applyFont="1" applyFill="1" applyBorder="1" applyAlignment="1">
      <alignment wrapText="1"/>
    </xf>
    <xf numFmtId="0" fontId="16" fillId="0" borderId="0" xfId="0" applyFont="1" applyFill="1" applyAlignment="1">
      <alignment horizontal="left"/>
    </xf>
    <xf numFmtId="0" fontId="10" fillId="0" borderId="0" xfId="0" applyFont="1" applyAlignment="1"/>
    <xf numFmtId="0" fontId="17" fillId="0" borderId="0" xfId="0" applyFont="1" applyAlignment="1">
      <alignment horizontal="left"/>
    </xf>
    <xf numFmtId="10" fontId="17" fillId="0" borderId="0" xfId="2" applyNumberFormat="1" applyFont="1" applyAlignment="1">
      <alignment horizontal="left"/>
    </xf>
    <xf numFmtId="0" fontId="17" fillId="0" borderId="0" xfId="0" applyFont="1"/>
    <xf numFmtId="0" fontId="18" fillId="0" borderId="0" xfId="0" applyFont="1" applyAlignment="1"/>
    <xf numFmtId="0" fontId="9" fillId="0" borderId="0" xfId="0" applyFont="1" applyAlignment="1">
      <alignment horizontal="left"/>
    </xf>
    <xf numFmtId="0" fontId="9" fillId="0" borderId="0" xfId="0" applyFont="1"/>
    <xf numFmtId="10" fontId="9" fillId="0" borderId="0" xfId="2" applyNumberFormat="1" applyFont="1" applyAlignment="1">
      <alignment horizontal="left"/>
    </xf>
    <xf numFmtId="0" fontId="9" fillId="0" borderId="0" xfId="0" applyFont="1" applyAlignment="1"/>
    <xf numFmtId="0" fontId="9" fillId="0" borderId="0" xfId="0" applyFont="1" applyAlignment="1">
      <alignment vertical="center"/>
    </xf>
    <xf numFmtId="0" fontId="10" fillId="0" borderId="1" xfId="0" applyFont="1" applyBorder="1" applyAlignment="1">
      <alignment vertical="center" wrapText="1"/>
    </xf>
    <xf numFmtId="0" fontId="10" fillId="0" borderId="0" xfId="0" applyFont="1" applyAlignment="1">
      <alignment vertical="center"/>
    </xf>
    <xf numFmtId="0" fontId="10" fillId="0" borderId="1" xfId="0" applyNumberFormat="1" applyFont="1" applyBorder="1" applyAlignment="1">
      <alignment vertical="center" wrapText="1"/>
    </xf>
    <xf numFmtId="0" fontId="10" fillId="0" borderId="0" xfId="0" applyFont="1" applyAlignment="1">
      <alignment vertical="center" wrapText="1"/>
    </xf>
    <xf numFmtId="0" fontId="9" fillId="0" borderId="0" xfId="0" applyFont="1" applyAlignment="1">
      <alignment horizontal="left" wrapText="1"/>
    </xf>
    <xf numFmtId="0" fontId="19" fillId="0" borderId="0" xfId="0" applyFont="1" applyAlignment="1">
      <alignment horizontal="left" wrapText="1"/>
    </xf>
    <xf numFmtId="0" fontId="13" fillId="2" borderId="0" xfId="0" applyFont="1" applyFill="1" applyBorder="1" applyAlignment="1">
      <alignment horizontal="center" wrapText="1"/>
    </xf>
    <xf numFmtId="0" fontId="7" fillId="2" borderId="1" xfId="0" applyFont="1" applyFill="1" applyBorder="1" applyAlignment="1">
      <alignment horizontal="left" wrapText="1"/>
    </xf>
    <xf numFmtId="0" fontId="10" fillId="2" borderId="1" xfId="0" applyFont="1" applyFill="1" applyBorder="1" applyAlignment="1">
      <alignment horizontal="left"/>
    </xf>
    <xf numFmtId="0" fontId="7" fillId="2" borderId="1" xfId="0" applyFont="1" applyFill="1" applyBorder="1" applyAlignment="1">
      <alignment horizontal="center" wrapText="1"/>
    </xf>
    <xf numFmtId="0" fontId="4" fillId="2" borderId="0" xfId="0" applyFont="1" applyFill="1" applyBorder="1" applyAlignment="1">
      <alignment horizontal="center" wrapText="1"/>
    </xf>
    <xf numFmtId="0" fontId="4" fillId="7" borderId="0" xfId="0" applyFont="1" applyFill="1" applyBorder="1" applyAlignment="1">
      <alignment horizontal="center" wrapText="1"/>
    </xf>
    <xf numFmtId="0" fontId="11" fillId="7" borderId="0" xfId="0" applyFont="1" applyFill="1" applyAlignment="1">
      <alignment horizontal="center" wrapText="1"/>
    </xf>
    <xf numFmtId="0" fontId="7" fillId="2" borderId="5" xfId="0" applyFont="1" applyFill="1" applyBorder="1" applyAlignment="1">
      <alignment horizontal="left" wrapText="1"/>
    </xf>
    <xf numFmtId="0" fontId="7" fillId="2" borderId="6" xfId="0" applyFont="1" applyFill="1" applyBorder="1" applyAlignment="1">
      <alignment horizontal="left" wrapText="1"/>
    </xf>
    <xf numFmtId="0" fontId="7" fillId="2" borderId="0" xfId="0" applyFont="1" applyFill="1" applyBorder="1" applyAlignment="1">
      <alignment horizontal="center" wrapText="1"/>
    </xf>
    <xf numFmtId="0" fontId="10" fillId="0" borderId="4" xfId="0" applyFont="1" applyBorder="1" applyAlignment="1">
      <alignment horizontal="center"/>
    </xf>
    <xf numFmtId="0" fontId="7" fillId="2" borderId="7" xfId="0" applyFont="1" applyFill="1" applyBorder="1" applyAlignment="1">
      <alignment horizontal="left" wrapText="1"/>
    </xf>
    <xf numFmtId="0" fontId="10" fillId="2" borderId="5"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Border="1" applyAlignment="1">
      <alignment horizontal="center"/>
    </xf>
    <xf numFmtId="0" fontId="7" fillId="2" borderId="4" xfId="0" applyFont="1" applyFill="1" applyBorder="1" applyAlignment="1">
      <alignment horizontal="center" wrapText="1"/>
    </xf>
    <xf numFmtId="9" fontId="3" fillId="0" borderId="9" xfId="2" applyFont="1" applyFill="1" applyBorder="1" applyAlignment="1">
      <alignment horizontal="center" wrapText="1"/>
    </xf>
    <xf numFmtId="9" fontId="3" fillId="0" borderId="10" xfId="2" applyFont="1" applyFill="1" applyBorder="1" applyAlignment="1">
      <alignment horizontal="center" wrapText="1"/>
    </xf>
    <xf numFmtId="9" fontId="3" fillId="0" borderId="11" xfId="2" applyFont="1" applyFill="1" applyBorder="1" applyAlignment="1">
      <alignment horizontal="center" wrapText="1"/>
    </xf>
    <xf numFmtId="9" fontId="3" fillId="0" borderId="12" xfId="2" applyFont="1" applyFill="1" applyBorder="1" applyAlignment="1">
      <alignment horizontal="center" wrapText="1"/>
    </xf>
    <xf numFmtId="9" fontId="3" fillId="0" borderId="0" xfId="2" applyFont="1" applyFill="1" applyBorder="1" applyAlignment="1">
      <alignment horizontal="center" wrapText="1"/>
    </xf>
    <xf numFmtId="9" fontId="3" fillId="0" borderId="13" xfId="2" applyFont="1" applyFill="1" applyBorder="1" applyAlignment="1">
      <alignment horizontal="center" wrapText="1"/>
    </xf>
    <xf numFmtId="9" fontId="3" fillId="0" borderId="14" xfId="2" applyFont="1" applyFill="1" applyBorder="1" applyAlignment="1">
      <alignment horizontal="center" wrapText="1"/>
    </xf>
    <xf numFmtId="9" fontId="3" fillId="0" borderId="15" xfId="2" applyFont="1" applyFill="1" applyBorder="1" applyAlignment="1">
      <alignment horizontal="center" wrapText="1"/>
    </xf>
    <xf numFmtId="9" fontId="3" fillId="0" borderId="16" xfId="2" applyFont="1" applyFill="1" applyBorder="1" applyAlignment="1">
      <alignment horizontal="center" wrapText="1"/>
    </xf>
    <xf numFmtId="0" fontId="9" fillId="0" borderId="0" xfId="0" applyFont="1" applyBorder="1" applyAlignment="1">
      <alignment horizontal="center" wrapText="1"/>
    </xf>
    <xf numFmtId="0" fontId="5" fillId="3" borderId="1" xfId="0" applyFont="1" applyFill="1" applyBorder="1" applyAlignment="1">
      <alignment horizontal="center" wrapText="1"/>
    </xf>
    <xf numFmtId="49" fontId="5" fillId="3" borderId="1" xfId="0" applyNumberFormat="1" applyFont="1" applyFill="1" applyBorder="1" applyAlignment="1">
      <alignment horizontal="center" wrapText="1"/>
    </xf>
    <xf numFmtId="0" fontId="3" fillId="0" borderId="0" xfId="0" applyFont="1" applyBorder="1" applyAlignment="1">
      <alignment horizontal="left" wrapText="1"/>
    </xf>
    <xf numFmtId="49" fontId="6" fillId="0" borderId="0" xfId="0" applyNumberFormat="1" applyFont="1" applyBorder="1" applyAlignment="1">
      <alignment horizontal="center" wrapText="1"/>
    </xf>
    <xf numFmtId="49" fontId="6" fillId="0" borderId="0" xfId="1" applyNumberFormat="1" applyFont="1" applyBorder="1" applyAlignment="1">
      <alignment horizontal="center" wrapText="1"/>
    </xf>
    <xf numFmtId="49" fontId="5" fillId="3" borderId="1" xfId="1" applyNumberFormat="1" applyFont="1" applyFill="1" applyBorder="1" applyAlignment="1">
      <alignment horizontal="center" wrapText="1"/>
    </xf>
    <xf numFmtId="0" fontId="6" fillId="0" borderId="0" xfId="1" applyFont="1" applyBorder="1" applyAlignment="1">
      <alignment horizontal="center" wrapText="1"/>
    </xf>
    <xf numFmtId="49" fontId="5" fillId="3" borderId="2" xfId="1" applyNumberFormat="1" applyFont="1" applyFill="1" applyBorder="1" applyAlignment="1">
      <alignment horizontal="center" wrapText="1"/>
    </xf>
    <xf numFmtId="49" fontId="5" fillId="3" borderId="3" xfId="1" applyNumberFormat="1" applyFont="1" applyFill="1" applyBorder="1" applyAlignment="1">
      <alignment horizontal="center" wrapText="1"/>
    </xf>
    <xf numFmtId="49" fontId="6" fillId="2" borderId="0" xfId="1" applyNumberFormat="1" applyFont="1" applyFill="1" applyBorder="1" applyAlignment="1">
      <alignment horizontal="center" wrapText="1"/>
    </xf>
    <xf numFmtId="0" fontId="4" fillId="2" borderId="4" xfId="0" applyFont="1" applyFill="1" applyBorder="1" applyAlignment="1">
      <alignment horizontal="center" wrapText="1"/>
    </xf>
    <xf numFmtId="0" fontId="21" fillId="0" borderId="0" xfId="0" applyFont="1"/>
  </cellXfs>
  <cellStyles count="3">
    <cellStyle name="Normal" xfId="0" builtinId="0"/>
    <cellStyle name="Normal_Sheet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2:AG713"/>
  <sheetViews>
    <sheetView topLeftCell="B7" zoomScaleNormal="100" workbookViewId="0">
      <selection activeCell="E18" sqref="E17:E18"/>
    </sheetView>
  </sheetViews>
  <sheetFormatPr defaultRowHeight="12.75"/>
  <cols>
    <col min="1" max="1" width="3.7109375" style="33" customWidth="1"/>
    <col min="2" max="2" width="5.140625" style="33" customWidth="1"/>
    <col min="3" max="3" width="23.28515625" style="33" customWidth="1"/>
    <col min="4" max="4" width="12.42578125" style="33" customWidth="1"/>
    <col min="5" max="5" width="12" style="34" customWidth="1"/>
    <col min="6" max="6" width="14.140625" style="33" customWidth="1"/>
    <col min="7" max="7" width="2.7109375" style="33" customWidth="1"/>
    <col min="8" max="8" width="12.42578125" style="33" customWidth="1"/>
    <col min="9" max="9" width="19.7109375" style="33" customWidth="1"/>
    <col min="10" max="10" width="12" style="33" customWidth="1"/>
    <col min="11" max="11" width="9.140625" style="34"/>
    <col min="12" max="12" width="15.85546875" style="33" customWidth="1"/>
    <col min="13" max="33" width="9.140625" style="35"/>
    <col min="34" max="16384" width="9.140625" style="33"/>
  </cols>
  <sheetData>
    <row r="2" spans="2:33" s="90" customFormat="1" ht="15.75">
      <c r="B2" s="93" t="s">
        <v>242</v>
      </c>
      <c r="E2" s="91"/>
      <c r="K2" s="91"/>
      <c r="M2" s="92"/>
      <c r="N2" s="92"/>
      <c r="O2" s="92"/>
      <c r="P2" s="92"/>
      <c r="Q2" s="92"/>
      <c r="R2" s="92"/>
      <c r="S2" s="92"/>
      <c r="T2" s="92"/>
      <c r="U2" s="92"/>
      <c r="V2" s="92"/>
      <c r="W2" s="92"/>
      <c r="X2" s="92"/>
      <c r="Y2" s="92"/>
      <c r="Z2" s="92"/>
      <c r="AA2" s="92"/>
      <c r="AB2" s="92"/>
      <c r="AC2" s="92"/>
      <c r="AD2" s="92"/>
      <c r="AE2" s="92"/>
      <c r="AF2" s="92"/>
      <c r="AG2" s="92"/>
    </row>
    <row r="3" spans="2:33" s="94" customFormat="1" ht="30" customHeight="1">
      <c r="C3" s="104" t="s">
        <v>245</v>
      </c>
      <c r="D3" s="104"/>
      <c r="E3" s="104"/>
      <c r="F3" s="104"/>
      <c r="G3" s="104"/>
      <c r="H3" s="104"/>
      <c r="I3" s="104"/>
      <c r="J3" s="104"/>
      <c r="K3" s="104"/>
      <c r="L3" s="104"/>
      <c r="M3" s="95"/>
      <c r="N3" s="95"/>
      <c r="O3" s="95"/>
      <c r="P3" s="95"/>
      <c r="Q3" s="95"/>
      <c r="R3" s="95"/>
      <c r="S3" s="95"/>
      <c r="T3" s="95"/>
      <c r="U3" s="95"/>
      <c r="V3" s="95"/>
      <c r="W3" s="95"/>
      <c r="X3" s="95"/>
      <c r="Y3" s="95"/>
      <c r="Z3" s="95"/>
      <c r="AA3" s="95"/>
      <c r="AB3" s="95"/>
      <c r="AC3" s="95"/>
      <c r="AD3" s="95"/>
      <c r="AE3" s="95"/>
      <c r="AF3" s="95"/>
      <c r="AG3" s="95"/>
    </row>
    <row r="4" spans="2:33" s="94" customFormat="1" ht="15">
      <c r="C4" s="103" t="s">
        <v>243</v>
      </c>
      <c r="D4" s="103"/>
      <c r="E4" s="103"/>
      <c r="F4" s="103"/>
      <c r="G4" s="103"/>
      <c r="H4" s="103"/>
      <c r="I4" s="103"/>
      <c r="J4" s="103"/>
      <c r="K4" s="103"/>
      <c r="L4" s="103"/>
      <c r="M4" s="95"/>
      <c r="N4" s="95"/>
      <c r="O4" s="95"/>
      <c r="P4" s="95"/>
      <c r="Q4" s="95"/>
      <c r="R4" s="95"/>
      <c r="S4" s="95"/>
      <c r="T4" s="95"/>
      <c r="U4" s="95"/>
      <c r="V4" s="95"/>
      <c r="W4" s="95"/>
      <c r="X4" s="95"/>
      <c r="Y4" s="95"/>
      <c r="Z4" s="95"/>
      <c r="AA4" s="95"/>
      <c r="AB4" s="95"/>
      <c r="AC4" s="95"/>
      <c r="AD4" s="95"/>
      <c r="AE4" s="95"/>
      <c r="AF4" s="95"/>
      <c r="AG4" s="95"/>
    </row>
    <row r="5" spans="2:33" s="94" customFormat="1" ht="15">
      <c r="C5" s="103"/>
      <c r="D5" s="103"/>
      <c r="E5" s="103"/>
      <c r="F5" s="103"/>
      <c r="G5" s="103"/>
      <c r="H5" s="103"/>
      <c r="I5" s="103"/>
      <c r="J5" s="103"/>
      <c r="K5" s="103"/>
      <c r="L5" s="103"/>
      <c r="M5" s="95"/>
      <c r="N5" s="95"/>
      <c r="O5" s="95"/>
      <c r="P5" s="95"/>
      <c r="Q5" s="95"/>
      <c r="R5" s="95"/>
      <c r="S5" s="95"/>
      <c r="T5" s="95"/>
      <c r="U5" s="95"/>
      <c r="V5" s="95"/>
      <c r="W5" s="95"/>
      <c r="X5" s="95"/>
      <c r="Y5" s="95"/>
      <c r="Z5" s="95"/>
      <c r="AA5" s="95"/>
      <c r="AB5" s="95"/>
      <c r="AC5" s="95"/>
      <c r="AD5" s="95"/>
      <c r="AE5" s="95"/>
      <c r="AF5" s="95"/>
      <c r="AG5" s="95"/>
    </row>
    <row r="6" spans="2:33" s="94" customFormat="1" ht="15">
      <c r="C6" s="94" t="s">
        <v>244</v>
      </c>
      <c r="E6" s="96"/>
      <c r="K6" s="96"/>
      <c r="M6" s="95"/>
      <c r="N6" s="95"/>
      <c r="O6" s="95"/>
      <c r="P6" s="95"/>
      <c r="Q6" s="95"/>
      <c r="R6" s="95"/>
      <c r="S6" s="95"/>
      <c r="T6" s="95"/>
      <c r="U6" s="95"/>
      <c r="V6" s="95"/>
      <c r="W6" s="95"/>
      <c r="X6" s="95"/>
      <c r="Y6" s="95"/>
      <c r="Z6" s="95"/>
      <c r="AA6" s="95"/>
      <c r="AB6" s="95"/>
      <c r="AC6" s="95"/>
      <c r="AD6" s="95"/>
      <c r="AE6" s="95"/>
      <c r="AF6" s="95"/>
      <c r="AG6" s="95"/>
    </row>
    <row r="7" spans="2:33" s="94" customFormat="1" ht="28.5" customHeight="1">
      <c r="C7" s="103" t="s">
        <v>247</v>
      </c>
      <c r="D7" s="103"/>
      <c r="E7" s="103"/>
      <c r="F7" s="103"/>
      <c r="G7" s="103"/>
      <c r="H7" s="103"/>
      <c r="I7" s="103"/>
      <c r="J7" s="103"/>
      <c r="K7" s="103"/>
      <c r="L7" s="103"/>
      <c r="M7" s="95"/>
      <c r="N7" s="95"/>
      <c r="O7" s="95"/>
      <c r="P7" s="95"/>
      <c r="Q7" s="95"/>
      <c r="R7" s="95"/>
      <c r="S7" s="95"/>
      <c r="T7" s="95"/>
      <c r="U7" s="95"/>
      <c r="V7" s="95"/>
      <c r="W7" s="95"/>
      <c r="X7" s="95"/>
      <c r="Y7" s="95"/>
      <c r="Z7" s="95"/>
      <c r="AA7" s="95"/>
      <c r="AB7" s="95"/>
      <c r="AC7" s="95"/>
      <c r="AD7" s="95"/>
      <c r="AE7" s="95"/>
      <c r="AF7" s="95"/>
      <c r="AG7" s="95"/>
    </row>
    <row r="8" spans="2:33" s="94" customFormat="1" ht="15">
      <c r="C8" s="94" t="s">
        <v>246</v>
      </c>
      <c r="E8" s="96"/>
      <c r="K8" s="96"/>
      <c r="M8" s="95"/>
      <c r="N8" s="95"/>
      <c r="O8" s="95"/>
      <c r="P8" s="95"/>
      <c r="Q8" s="95"/>
      <c r="R8" s="95"/>
      <c r="S8" s="95"/>
      <c r="T8" s="95"/>
      <c r="U8" s="95"/>
      <c r="V8" s="95"/>
      <c r="W8" s="95"/>
      <c r="X8" s="95"/>
      <c r="Y8" s="95"/>
      <c r="Z8" s="95"/>
      <c r="AA8" s="95"/>
      <c r="AB8" s="95"/>
      <c r="AC8" s="95"/>
      <c r="AD8" s="95"/>
      <c r="AE8" s="95"/>
      <c r="AF8" s="95"/>
      <c r="AG8" s="95"/>
    </row>
    <row r="9" spans="2:33" s="94" customFormat="1" ht="15">
      <c r="C9" s="94" t="s">
        <v>248</v>
      </c>
      <c r="D9" s="97"/>
      <c r="E9" s="97"/>
      <c r="F9" s="97"/>
      <c r="G9" s="97"/>
      <c r="H9" s="97"/>
      <c r="I9" s="97"/>
      <c r="J9" s="97"/>
      <c r="K9" s="97"/>
      <c r="M9" s="95"/>
      <c r="N9" s="95"/>
      <c r="O9" s="95"/>
      <c r="P9" s="95"/>
      <c r="Q9" s="95"/>
      <c r="R9" s="95"/>
      <c r="S9" s="95"/>
      <c r="T9" s="95"/>
      <c r="U9" s="95"/>
      <c r="V9" s="95"/>
      <c r="W9" s="95"/>
      <c r="X9" s="95"/>
      <c r="Y9" s="95"/>
      <c r="Z9" s="95"/>
      <c r="AA9" s="95"/>
      <c r="AB9" s="95"/>
      <c r="AC9" s="95"/>
      <c r="AD9" s="95"/>
      <c r="AE9" s="95"/>
      <c r="AF9" s="95"/>
      <c r="AG9" s="95"/>
    </row>
    <row r="10" spans="2:33">
      <c r="C10" s="89"/>
      <c r="D10" s="89"/>
      <c r="E10" s="89"/>
      <c r="F10" s="89"/>
      <c r="G10" s="89"/>
      <c r="H10" s="89"/>
      <c r="I10" s="89"/>
      <c r="J10" s="89"/>
      <c r="K10" s="89"/>
    </row>
    <row r="11" spans="2:33">
      <c r="C11" s="123" t="s">
        <v>79</v>
      </c>
      <c r="D11" s="123"/>
      <c r="E11" s="123"/>
      <c r="F11" s="123"/>
      <c r="G11" s="123"/>
      <c r="H11" s="123"/>
      <c r="I11" s="123"/>
      <c r="J11" s="123"/>
      <c r="K11" s="123"/>
    </row>
    <row r="12" spans="2:33">
      <c r="C12" s="36"/>
      <c r="D12" s="37"/>
      <c r="E12" s="37"/>
      <c r="F12" s="37"/>
      <c r="H12" s="36"/>
      <c r="I12" s="37"/>
      <c r="J12" s="37"/>
      <c r="K12" s="37"/>
    </row>
    <row r="13" spans="2:33" ht="55.5" customHeight="1">
      <c r="C13" s="38"/>
      <c r="D13" s="39" t="s">
        <v>76</v>
      </c>
      <c r="E13" s="39" t="s">
        <v>77</v>
      </c>
      <c r="F13" s="39" t="s">
        <v>78</v>
      </c>
      <c r="H13" s="38"/>
      <c r="I13" s="39" t="s">
        <v>76</v>
      </c>
      <c r="J13" s="39" t="s">
        <v>77</v>
      </c>
      <c r="K13" s="39" t="s">
        <v>78</v>
      </c>
    </row>
    <row r="14" spans="2:33" ht="15.75" customHeight="1">
      <c r="C14" s="56" t="s">
        <v>14</v>
      </c>
      <c r="D14" s="40">
        <v>13</v>
      </c>
      <c r="E14" s="40">
        <v>10</v>
      </c>
      <c r="F14" s="60">
        <f>E14/D14</f>
        <v>0.76923076923076927</v>
      </c>
      <c r="H14" s="56" t="s">
        <v>14</v>
      </c>
      <c r="I14" s="40">
        <v>12</v>
      </c>
      <c r="J14" s="40">
        <v>10</v>
      </c>
      <c r="K14" s="60">
        <f>J14/I14</f>
        <v>0.83333333333333337</v>
      </c>
    </row>
    <row r="15" spans="2:33" ht="25.5" customHeight="1">
      <c r="C15" s="56" t="s">
        <v>15</v>
      </c>
      <c r="D15" s="40">
        <v>14</v>
      </c>
      <c r="E15" s="40">
        <v>5</v>
      </c>
      <c r="F15" s="60">
        <f t="shared" ref="F15:F20" si="0">E15/D15</f>
        <v>0.35714285714285715</v>
      </c>
      <c r="H15" s="56" t="s">
        <v>15</v>
      </c>
      <c r="I15" s="40">
        <v>12</v>
      </c>
      <c r="J15" s="40">
        <v>12</v>
      </c>
      <c r="K15" s="60">
        <f t="shared" ref="K15:K20" si="1">J15/I15</f>
        <v>1</v>
      </c>
    </row>
    <row r="16" spans="2:33" ht="24">
      <c r="C16" s="56" t="s">
        <v>16</v>
      </c>
      <c r="D16" s="40">
        <v>244</v>
      </c>
      <c r="E16" s="40">
        <v>87</v>
      </c>
      <c r="F16" s="60">
        <f t="shared" si="0"/>
        <v>0.35655737704918034</v>
      </c>
      <c r="H16" s="56" t="s">
        <v>16</v>
      </c>
      <c r="I16" s="40">
        <v>226</v>
      </c>
      <c r="J16" s="40">
        <v>117</v>
      </c>
      <c r="K16" s="60">
        <f t="shared" si="1"/>
        <v>0.51769911504424782</v>
      </c>
    </row>
    <row r="17" spans="2:11" ht="24" customHeight="1">
      <c r="C17" s="56" t="s">
        <v>17</v>
      </c>
      <c r="D17" s="40">
        <v>130</v>
      </c>
      <c r="E17" s="40">
        <v>43</v>
      </c>
      <c r="F17" s="60">
        <f t="shared" si="0"/>
        <v>0.33076923076923076</v>
      </c>
      <c r="H17" s="56" t="s">
        <v>17</v>
      </c>
      <c r="I17" s="40">
        <v>106</v>
      </c>
      <c r="J17" s="40">
        <v>54</v>
      </c>
      <c r="K17" s="60">
        <f t="shared" si="1"/>
        <v>0.50943396226415094</v>
      </c>
    </row>
    <row r="18" spans="2:11" ht="34.5" customHeight="1">
      <c r="C18" s="56" t="s">
        <v>18</v>
      </c>
      <c r="D18" s="40">
        <v>31</v>
      </c>
      <c r="E18" s="40">
        <v>20</v>
      </c>
      <c r="F18" s="60">
        <f t="shared" si="0"/>
        <v>0.64516129032258063</v>
      </c>
      <c r="H18" s="56" t="s">
        <v>18</v>
      </c>
      <c r="I18" s="40">
        <v>27</v>
      </c>
      <c r="J18" s="40">
        <v>26</v>
      </c>
      <c r="K18" s="60">
        <f t="shared" si="1"/>
        <v>0.96296296296296291</v>
      </c>
    </row>
    <row r="19" spans="2:11" ht="61.5" customHeight="1" thickBot="1">
      <c r="C19" s="67" t="s">
        <v>238</v>
      </c>
      <c r="D19" s="68">
        <v>527</v>
      </c>
      <c r="E19" s="68">
        <v>95</v>
      </c>
      <c r="F19" s="69">
        <f t="shared" si="0"/>
        <v>0.18026565464895636</v>
      </c>
      <c r="H19" s="67" t="s">
        <v>238</v>
      </c>
      <c r="I19" s="68">
        <v>456</v>
      </c>
      <c r="J19" s="68">
        <v>59</v>
      </c>
      <c r="K19" s="69">
        <f t="shared" si="1"/>
        <v>0.12938596491228072</v>
      </c>
    </row>
    <row r="20" spans="2:11">
      <c r="C20" s="57" t="s">
        <v>13</v>
      </c>
      <c r="D20" s="65">
        <f>SUM(D14:D19)</f>
        <v>959</v>
      </c>
      <c r="E20" s="65">
        <f>SUM(E14:E19)</f>
        <v>260</v>
      </c>
      <c r="F20" s="66">
        <f t="shared" si="0"/>
        <v>0.27111574556830031</v>
      </c>
      <c r="H20" s="57" t="s">
        <v>13</v>
      </c>
      <c r="I20" s="65">
        <f>SUM(I14:I19)</f>
        <v>839</v>
      </c>
      <c r="J20" s="65">
        <v>284</v>
      </c>
      <c r="K20" s="66">
        <f t="shared" si="1"/>
        <v>0.33849821215733017</v>
      </c>
    </row>
    <row r="23" spans="2:11">
      <c r="B23" s="109" t="s">
        <v>81</v>
      </c>
      <c r="C23" s="109"/>
      <c r="D23" s="109"/>
      <c r="E23" s="109"/>
      <c r="F23" s="109"/>
      <c r="G23" s="109"/>
      <c r="H23" s="109"/>
      <c r="I23" s="109"/>
      <c r="J23" s="109"/>
      <c r="K23" s="109"/>
    </row>
    <row r="24" spans="2:11">
      <c r="B24" s="124">
        <v>2008</v>
      </c>
      <c r="C24" s="124"/>
      <c r="D24" s="124"/>
      <c r="E24" s="124"/>
      <c r="H24" s="115">
        <v>2002</v>
      </c>
      <c r="I24" s="115"/>
      <c r="J24" s="115"/>
      <c r="K24" s="115"/>
    </row>
    <row r="25" spans="2:11">
      <c r="B25" s="36"/>
      <c r="C25" s="36"/>
      <c r="D25" s="37" t="s">
        <v>68</v>
      </c>
      <c r="E25" s="42"/>
      <c r="H25" s="36"/>
      <c r="I25" s="36"/>
      <c r="J25" s="37" t="s">
        <v>68</v>
      </c>
      <c r="K25" s="42"/>
    </row>
    <row r="26" spans="2:11">
      <c r="B26" s="112" t="s">
        <v>82</v>
      </c>
      <c r="C26" s="56" t="s">
        <v>14</v>
      </c>
      <c r="D26" s="40">
        <v>10</v>
      </c>
      <c r="E26" s="43">
        <f t="shared" ref="E26:E32" si="2">D26/260</f>
        <v>3.8461538461538464E-2</v>
      </c>
      <c r="H26" s="106" t="s">
        <v>82</v>
      </c>
      <c r="I26" s="56" t="s">
        <v>14</v>
      </c>
      <c r="J26" s="40">
        <v>10</v>
      </c>
      <c r="K26" s="43">
        <f t="shared" ref="K26:K32" si="3">J26/284</f>
        <v>3.5211267605633804E-2</v>
      </c>
    </row>
    <row r="27" spans="2:11" ht="24">
      <c r="B27" s="113"/>
      <c r="C27" s="56" t="s">
        <v>15</v>
      </c>
      <c r="D27" s="40">
        <v>5</v>
      </c>
      <c r="E27" s="43">
        <f t="shared" si="2"/>
        <v>1.9230769230769232E-2</v>
      </c>
      <c r="H27" s="107"/>
      <c r="I27" s="56" t="s">
        <v>15</v>
      </c>
      <c r="J27" s="40">
        <v>12</v>
      </c>
      <c r="K27" s="43">
        <f t="shared" si="3"/>
        <v>4.2253521126760563E-2</v>
      </c>
    </row>
    <row r="28" spans="2:11">
      <c r="B28" s="113"/>
      <c r="C28" s="56" t="s">
        <v>16</v>
      </c>
      <c r="D28" s="40">
        <v>87</v>
      </c>
      <c r="E28" s="43">
        <f t="shared" si="2"/>
        <v>0.33461538461538459</v>
      </c>
      <c r="H28" s="107"/>
      <c r="I28" s="56" t="s">
        <v>16</v>
      </c>
      <c r="J28" s="40">
        <v>117</v>
      </c>
      <c r="K28" s="43">
        <f t="shared" si="3"/>
        <v>0.4119718309859155</v>
      </c>
    </row>
    <row r="29" spans="2:11" ht="24">
      <c r="B29" s="113"/>
      <c r="C29" s="56" t="s">
        <v>17</v>
      </c>
      <c r="D29" s="40">
        <v>43</v>
      </c>
      <c r="E29" s="43">
        <f t="shared" si="2"/>
        <v>0.16538461538461538</v>
      </c>
      <c r="H29" s="107"/>
      <c r="I29" s="56" t="s">
        <v>17</v>
      </c>
      <c r="J29" s="40">
        <v>54</v>
      </c>
      <c r="K29" s="43">
        <f t="shared" si="3"/>
        <v>0.19014084507042253</v>
      </c>
    </row>
    <row r="30" spans="2:11" ht="24">
      <c r="B30" s="113"/>
      <c r="C30" s="56" t="s">
        <v>18</v>
      </c>
      <c r="D30" s="40">
        <v>20</v>
      </c>
      <c r="E30" s="43">
        <f t="shared" si="2"/>
        <v>7.6923076923076927E-2</v>
      </c>
      <c r="H30" s="107"/>
      <c r="I30" s="56" t="s">
        <v>18</v>
      </c>
      <c r="J30" s="40">
        <v>26</v>
      </c>
      <c r="K30" s="43">
        <f t="shared" si="3"/>
        <v>9.154929577464789E-2</v>
      </c>
    </row>
    <row r="31" spans="2:11" ht="24">
      <c r="B31" s="113"/>
      <c r="C31" s="56" t="s">
        <v>19</v>
      </c>
      <c r="D31" s="40">
        <v>84</v>
      </c>
      <c r="E31" s="43">
        <f t="shared" si="2"/>
        <v>0.32307692307692309</v>
      </c>
      <c r="H31" s="107"/>
      <c r="I31" s="56" t="s">
        <v>19</v>
      </c>
      <c r="J31" s="40">
        <v>59</v>
      </c>
      <c r="K31" s="43">
        <f t="shared" si="3"/>
        <v>0.20774647887323944</v>
      </c>
    </row>
    <row r="32" spans="2:11" ht="24">
      <c r="B32" s="113"/>
      <c r="C32" s="56" t="s">
        <v>20</v>
      </c>
      <c r="D32" s="40">
        <v>11</v>
      </c>
      <c r="E32" s="43">
        <f t="shared" si="2"/>
        <v>4.230769230769231E-2</v>
      </c>
      <c r="H32" s="107"/>
      <c r="I32" s="56" t="s">
        <v>20</v>
      </c>
      <c r="J32" s="40">
        <v>6</v>
      </c>
      <c r="K32" s="43">
        <f t="shared" si="3"/>
        <v>2.1126760563380281E-2</v>
      </c>
    </row>
    <row r="33" spans="2:11">
      <c r="B33" s="116"/>
      <c r="C33" s="56" t="s">
        <v>13</v>
      </c>
      <c r="D33" s="40">
        <v>260</v>
      </c>
      <c r="E33" s="43" t="s">
        <v>0</v>
      </c>
      <c r="H33" s="107"/>
      <c r="I33" s="56" t="s">
        <v>13</v>
      </c>
      <c r="J33" s="40">
        <v>284</v>
      </c>
      <c r="K33" s="43" t="s">
        <v>0</v>
      </c>
    </row>
    <row r="34" spans="2:11">
      <c r="B34" s="109" t="s">
        <v>83</v>
      </c>
      <c r="C34" s="109"/>
      <c r="D34" s="109"/>
      <c r="E34" s="109"/>
      <c r="F34" s="109"/>
      <c r="G34" s="109"/>
      <c r="H34" s="109"/>
      <c r="I34" s="109"/>
      <c r="J34" s="109"/>
      <c r="K34" s="109"/>
    </row>
    <row r="35" spans="2:11">
      <c r="B35" s="124">
        <v>2008</v>
      </c>
      <c r="C35" s="124"/>
      <c r="D35" s="124"/>
      <c r="E35" s="124"/>
      <c r="H35" s="115">
        <v>2002</v>
      </c>
      <c r="I35" s="115"/>
      <c r="J35" s="115"/>
      <c r="K35" s="115"/>
    </row>
    <row r="36" spans="2:11">
      <c r="B36" s="36"/>
      <c r="C36" s="36"/>
      <c r="D36" s="37" t="s">
        <v>68</v>
      </c>
      <c r="E36" s="42"/>
      <c r="H36" s="36"/>
      <c r="I36" s="36"/>
      <c r="J36" s="37" t="s">
        <v>68</v>
      </c>
      <c r="K36" s="42"/>
    </row>
    <row r="37" spans="2:11">
      <c r="B37" s="117"/>
      <c r="C37" s="56" t="s">
        <v>33</v>
      </c>
      <c r="D37" s="40">
        <v>189</v>
      </c>
      <c r="E37" s="43">
        <f>D37/259</f>
        <v>0.72972972972972971</v>
      </c>
      <c r="H37" s="107"/>
      <c r="I37" s="56" t="s">
        <v>33</v>
      </c>
      <c r="J37" s="40">
        <v>211</v>
      </c>
      <c r="K37" s="43">
        <f>J37/284</f>
        <v>0.74295774647887325</v>
      </c>
    </row>
    <row r="38" spans="2:11">
      <c r="B38" s="118"/>
      <c r="C38" s="56" t="s">
        <v>34</v>
      </c>
      <c r="D38" s="40">
        <v>33</v>
      </c>
      <c r="E38" s="43">
        <f>D38/259</f>
        <v>0.12741312741312741</v>
      </c>
      <c r="H38" s="107"/>
      <c r="I38" s="56" t="s">
        <v>34</v>
      </c>
      <c r="J38" s="40">
        <v>40</v>
      </c>
      <c r="K38" s="43">
        <f>J38/284</f>
        <v>0.14084507042253522</v>
      </c>
    </row>
    <row r="39" spans="2:11" ht="24">
      <c r="B39" s="118"/>
      <c r="C39" s="56" t="s">
        <v>35</v>
      </c>
      <c r="D39" s="40">
        <v>23</v>
      </c>
      <c r="E39" s="43">
        <f>D39/259</f>
        <v>8.8803088803088806E-2</v>
      </c>
      <c r="H39" s="107"/>
      <c r="I39" s="56" t="s">
        <v>35</v>
      </c>
      <c r="J39" s="40">
        <v>19</v>
      </c>
      <c r="K39" s="43">
        <f>J39/284</f>
        <v>6.6901408450704219E-2</v>
      </c>
    </row>
    <row r="40" spans="2:11">
      <c r="B40" s="118"/>
      <c r="C40" s="56" t="s">
        <v>36</v>
      </c>
      <c r="D40" s="40">
        <v>14</v>
      </c>
      <c r="E40" s="43">
        <f>D40/259</f>
        <v>5.4054054054054057E-2</v>
      </c>
      <c r="H40" s="107"/>
      <c r="I40" s="56" t="s">
        <v>36</v>
      </c>
      <c r="J40" s="40">
        <v>14</v>
      </c>
      <c r="K40" s="43">
        <f>J40/284</f>
        <v>4.9295774647887321E-2</v>
      </c>
    </row>
    <row r="41" spans="2:11">
      <c r="B41" s="119"/>
      <c r="C41" s="56" t="s">
        <v>13</v>
      </c>
      <c r="D41" s="40">
        <v>259</v>
      </c>
      <c r="E41" s="43"/>
      <c r="H41" s="107"/>
      <c r="I41" s="56" t="s">
        <v>13</v>
      </c>
      <c r="J41" s="40">
        <v>284</v>
      </c>
      <c r="K41" s="43" t="s">
        <v>0</v>
      </c>
    </row>
    <row r="42" spans="2:11">
      <c r="K42" s="34" t="s">
        <v>0</v>
      </c>
    </row>
    <row r="43" spans="2:11">
      <c r="B43" s="109" t="s">
        <v>84</v>
      </c>
      <c r="C43" s="109"/>
      <c r="D43" s="109"/>
      <c r="E43" s="109"/>
      <c r="F43" s="109"/>
      <c r="G43" s="109"/>
      <c r="H43" s="109"/>
      <c r="I43" s="109"/>
      <c r="J43" s="109"/>
      <c r="K43" s="109"/>
    </row>
    <row r="44" spans="2:11">
      <c r="B44" s="114">
        <v>2008</v>
      </c>
      <c r="C44" s="114"/>
      <c r="D44" s="114"/>
      <c r="E44" s="114"/>
      <c r="H44" s="115">
        <v>2002</v>
      </c>
      <c r="I44" s="115"/>
      <c r="J44" s="115"/>
      <c r="K44" s="115"/>
    </row>
    <row r="45" spans="2:11">
      <c r="B45" s="36"/>
      <c r="C45" s="36"/>
      <c r="D45" s="37" t="s">
        <v>68</v>
      </c>
      <c r="E45" s="42"/>
      <c r="H45" s="36"/>
      <c r="I45" s="36"/>
      <c r="J45" s="37" t="s">
        <v>68</v>
      </c>
      <c r="K45" s="42"/>
    </row>
    <row r="46" spans="2:11">
      <c r="B46" s="112" t="s">
        <v>82</v>
      </c>
      <c r="C46" s="56" t="s">
        <v>85</v>
      </c>
      <c r="D46" s="40">
        <v>15</v>
      </c>
      <c r="E46" s="43">
        <f t="shared" ref="E46:E52" si="4">D46/260</f>
        <v>5.7692307692307696E-2</v>
      </c>
      <c r="H46" s="41"/>
      <c r="I46" s="56" t="s">
        <v>85</v>
      </c>
      <c r="J46" s="41">
        <v>23</v>
      </c>
      <c r="K46" s="43">
        <f t="shared" ref="K46:K52" si="5">J46/284</f>
        <v>8.098591549295775E-2</v>
      </c>
    </row>
    <row r="47" spans="2:11">
      <c r="B47" s="113"/>
      <c r="C47" s="56" t="s">
        <v>86</v>
      </c>
      <c r="D47" s="40">
        <v>41</v>
      </c>
      <c r="E47" s="43">
        <f t="shared" si="4"/>
        <v>0.15769230769230769</v>
      </c>
      <c r="H47" s="41"/>
      <c r="I47" s="56" t="s">
        <v>86</v>
      </c>
      <c r="J47" s="41">
        <v>51</v>
      </c>
      <c r="K47" s="43">
        <f t="shared" si="5"/>
        <v>0.1795774647887324</v>
      </c>
    </row>
    <row r="48" spans="2:11">
      <c r="B48" s="113"/>
      <c r="C48" s="56" t="s">
        <v>87</v>
      </c>
      <c r="D48" s="40">
        <v>53</v>
      </c>
      <c r="E48" s="43">
        <f t="shared" si="4"/>
        <v>0.20384615384615384</v>
      </c>
      <c r="H48" s="41"/>
      <c r="I48" s="56" t="s">
        <v>87</v>
      </c>
      <c r="J48" s="41">
        <v>51</v>
      </c>
      <c r="K48" s="43">
        <f t="shared" si="5"/>
        <v>0.1795774647887324</v>
      </c>
    </row>
    <row r="49" spans="2:11">
      <c r="B49" s="113"/>
      <c r="C49" s="56" t="s">
        <v>88</v>
      </c>
      <c r="D49" s="40">
        <v>51</v>
      </c>
      <c r="E49" s="43">
        <f t="shared" si="4"/>
        <v>0.19615384615384615</v>
      </c>
      <c r="H49" s="41"/>
      <c r="I49" s="56" t="s">
        <v>88</v>
      </c>
      <c r="J49" s="41">
        <v>28</v>
      </c>
      <c r="K49" s="43">
        <f t="shared" si="5"/>
        <v>9.8591549295774641E-2</v>
      </c>
    </row>
    <row r="50" spans="2:11">
      <c r="B50" s="113"/>
      <c r="C50" s="56" t="s">
        <v>89</v>
      </c>
      <c r="D50" s="40">
        <v>28</v>
      </c>
      <c r="E50" s="43">
        <f t="shared" si="4"/>
        <v>0.1076923076923077</v>
      </c>
      <c r="H50" s="41"/>
      <c r="I50" s="56" t="s">
        <v>89</v>
      </c>
      <c r="J50" s="41">
        <v>71</v>
      </c>
      <c r="K50" s="43">
        <f t="shared" si="5"/>
        <v>0.25</v>
      </c>
    </row>
    <row r="51" spans="2:11">
      <c r="B51" s="113"/>
      <c r="C51" s="56" t="s">
        <v>90</v>
      </c>
      <c r="D51" s="40">
        <v>34</v>
      </c>
      <c r="E51" s="43">
        <f t="shared" si="4"/>
        <v>0.13076923076923078</v>
      </c>
      <c r="H51" s="41"/>
      <c r="I51" s="56" t="s">
        <v>90</v>
      </c>
      <c r="J51" s="41">
        <v>26</v>
      </c>
      <c r="K51" s="43">
        <f t="shared" si="5"/>
        <v>9.154929577464789E-2</v>
      </c>
    </row>
    <row r="52" spans="2:11">
      <c r="B52" s="113"/>
      <c r="C52" s="56" t="s">
        <v>91</v>
      </c>
      <c r="D52" s="40">
        <v>38</v>
      </c>
      <c r="E52" s="43">
        <f t="shared" si="4"/>
        <v>0.14615384615384616</v>
      </c>
      <c r="H52" s="41"/>
      <c r="I52" s="56" t="s">
        <v>91</v>
      </c>
      <c r="J52" s="41">
        <v>34</v>
      </c>
      <c r="K52" s="43">
        <f t="shared" si="5"/>
        <v>0.11971830985915492</v>
      </c>
    </row>
    <row r="53" spans="2:11">
      <c r="B53" s="116"/>
      <c r="C53" s="56" t="s">
        <v>13</v>
      </c>
      <c r="D53" s="40">
        <v>260</v>
      </c>
      <c r="E53" s="43"/>
      <c r="H53" s="41"/>
      <c r="I53" s="41"/>
      <c r="J53" s="41">
        <v>284</v>
      </c>
      <c r="K53" s="43" t="s">
        <v>0</v>
      </c>
    </row>
    <row r="55" spans="2:11">
      <c r="B55" s="109" t="s">
        <v>92</v>
      </c>
      <c r="C55" s="109"/>
      <c r="D55" s="109"/>
      <c r="E55" s="109"/>
      <c r="F55" s="109"/>
      <c r="G55" s="109"/>
      <c r="H55" s="109"/>
      <c r="I55" s="109"/>
      <c r="J55" s="109"/>
      <c r="K55" s="109"/>
    </row>
    <row r="56" spans="2:11">
      <c r="B56" s="114">
        <v>2008</v>
      </c>
      <c r="C56" s="114"/>
      <c r="D56" s="114"/>
      <c r="E56" s="114"/>
      <c r="H56" s="115">
        <v>2002</v>
      </c>
      <c r="I56" s="115"/>
      <c r="J56" s="115"/>
      <c r="K56" s="115"/>
    </row>
    <row r="57" spans="2:11">
      <c r="B57" s="36"/>
      <c r="C57" s="36"/>
      <c r="D57" s="37" t="s">
        <v>68</v>
      </c>
      <c r="E57" s="42"/>
      <c r="H57" s="36"/>
      <c r="I57" s="36"/>
      <c r="J57" s="37" t="s">
        <v>68</v>
      </c>
      <c r="K57" s="42"/>
    </row>
    <row r="58" spans="2:11" ht="24">
      <c r="B58" s="112" t="s">
        <v>82</v>
      </c>
      <c r="C58" s="56" t="s">
        <v>93</v>
      </c>
      <c r="D58" s="40">
        <v>4</v>
      </c>
      <c r="E58" s="43">
        <f t="shared" ref="E58:E65" si="6">D58/260</f>
        <v>1.5384615384615385E-2</v>
      </c>
      <c r="H58" s="106" t="s">
        <v>82</v>
      </c>
      <c r="I58" s="56" t="s">
        <v>93</v>
      </c>
      <c r="J58" s="40">
        <v>3</v>
      </c>
      <c r="K58" s="43">
        <f t="shared" ref="K58:K65" si="7">J58/284</f>
        <v>1.0563380281690141E-2</v>
      </c>
    </row>
    <row r="59" spans="2:11">
      <c r="B59" s="113"/>
      <c r="C59" s="56" t="s">
        <v>94</v>
      </c>
      <c r="D59" s="40">
        <v>35</v>
      </c>
      <c r="E59" s="43">
        <f t="shared" si="6"/>
        <v>0.13461538461538461</v>
      </c>
      <c r="H59" s="107"/>
      <c r="I59" s="56" t="s">
        <v>94</v>
      </c>
      <c r="J59" s="40">
        <v>30</v>
      </c>
      <c r="K59" s="43">
        <f t="shared" si="7"/>
        <v>0.10563380281690141</v>
      </c>
    </row>
    <row r="60" spans="2:11">
      <c r="B60" s="113"/>
      <c r="C60" s="56" t="s">
        <v>1</v>
      </c>
      <c r="D60" s="40">
        <v>6</v>
      </c>
      <c r="E60" s="43">
        <f t="shared" si="6"/>
        <v>2.3076923076923078E-2</v>
      </c>
      <c r="H60" s="107"/>
      <c r="I60" s="56" t="s">
        <v>95</v>
      </c>
      <c r="J60" s="40">
        <v>12</v>
      </c>
      <c r="K60" s="43">
        <f t="shared" si="7"/>
        <v>4.2253521126760563E-2</v>
      </c>
    </row>
    <row r="61" spans="2:11">
      <c r="B61" s="113"/>
      <c r="C61" s="56" t="s">
        <v>96</v>
      </c>
      <c r="D61" s="40">
        <v>7</v>
      </c>
      <c r="E61" s="43">
        <f t="shared" si="6"/>
        <v>2.6923076923076925E-2</v>
      </c>
      <c r="H61" s="107"/>
      <c r="I61" s="56" t="s">
        <v>96</v>
      </c>
      <c r="J61" s="40">
        <v>8</v>
      </c>
      <c r="K61" s="43">
        <f t="shared" si="7"/>
        <v>2.8169014084507043E-2</v>
      </c>
    </row>
    <row r="62" spans="2:11">
      <c r="B62" s="113"/>
      <c r="C62" s="56" t="s">
        <v>97</v>
      </c>
      <c r="D62" s="40">
        <v>27</v>
      </c>
      <c r="E62" s="43">
        <f t="shared" si="6"/>
        <v>0.10384615384615385</v>
      </c>
      <c r="H62" s="107"/>
      <c r="I62" s="56" t="s">
        <v>97</v>
      </c>
      <c r="J62" s="40">
        <v>24</v>
      </c>
      <c r="K62" s="43">
        <f t="shared" si="7"/>
        <v>8.4507042253521125E-2</v>
      </c>
    </row>
    <row r="63" spans="2:11">
      <c r="B63" s="113"/>
      <c r="C63" s="56" t="s">
        <v>98</v>
      </c>
      <c r="D63" s="40">
        <v>171</v>
      </c>
      <c r="E63" s="43">
        <f t="shared" si="6"/>
        <v>0.65769230769230769</v>
      </c>
      <c r="H63" s="107"/>
      <c r="I63" s="56" t="s">
        <v>98</v>
      </c>
      <c r="J63" s="40">
        <v>196</v>
      </c>
      <c r="K63" s="43">
        <f t="shared" si="7"/>
        <v>0.6901408450704225</v>
      </c>
    </row>
    <row r="64" spans="2:11" ht="24">
      <c r="B64" s="113"/>
      <c r="C64" s="56" t="s">
        <v>99</v>
      </c>
      <c r="D64" s="40">
        <v>8</v>
      </c>
      <c r="E64" s="43">
        <f t="shared" si="6"/>
        <v>3.0769230769230771E-2</v>
      </c>
      <c r="H64" s="107"/>
      <c r="I64" s="56" t="s">
        <v>99</v>
      </c>
      <c r="J64" s="40">
        <v>8</v>
      </c>
      <c r="K64" s="43">
        <f t="shared" si="7"/>
        <v>2.8169014084507043E-2</v>
      </c>
    </row>
    <row r="65" spans="1:12">
      <c r="B65" s="113"/>
      <c r="C65" s="56" t="s">
        <v>36</v>
      </c>
      <c r="D65" s="40">
        <v>2</v>
      </c>
      <c r="E65" s="43">
        <f t="shared" si="6"/>
        <v>7.6923076923076927E-3</v>
      </c>
      <c r="H65" s="107"/>
      <c r="I65" s="56" t="s">
        <v>36</v>
      </c>
      <c r="J65" s="40">
        <v>3</v>
      </c>
      <c r="K65" s="43">
        <f t="shared" si="7"/>
        <v>1.0563380281690141E-2</v>
      </c>
    </row>
    <row r="66" spans="1:12">
      <c r="B66" s="116"/>
      <c r="C66" s="56" t="s">
        <v>13</v>
      </c>
      <c r="D66" s="40">
        <v>260</v>
      </c>
      <c r="E66" s="43"/>
      <c r="H66" s="107"/>
      <c r="I66" s="56" t="s">
        <v>13</v>
      </c>
      <c r="J66" s="40">
        <f>SUM(J58:J65)</f>
        <v>284</v>
      </c>
      <c r="K66" s="43"/>
    </row>
    <row r="67" spans="1:12">
      <c r="B67" s="109" t="s">
        <v>100</v>
      </c>
      <c r="C67" s="109"/>
      <c r="D67" s="109"/>
      <c r="E67" s="109"/>
      <c r="F67" s="109"/>
      <c r="G67" s="109"/>
      <c r="H67" s="109"/>
      <c r="I67" s="109"/>
      <c r="J67" s="109"/>
      <c r="K67" s="109"/>
    </row>
    <row r="68" spans="1:12">
      <c r="B68" s="114">
        <v>2008</v>
      </c>
      <c r="C68" s="114"/>
      <c r="D68" s="114"/>
      <c r="E68" s="114"/>
      <c r="H68" s="115">
        <v>2002</v>
      </c>
      <c r="I68" s="115"/>
      <c r="J68" s="115"/>
      <c r="K68" s="115"/>
    </row>
    <row r="69" spans="1:12">
      <c r="B69" s="36"/>
      <c r="C69" s="36"/>
      <c r="D69" s="37" t="s">
        <v>68</v>
      </c>
      <c r="E69" s="42"/>
      <c r="H69" s="36"/>
      <c r="I69" s="36"/>
      <c r="J69" s="37" t="s">
        <v>68</v>
      </c>
      <c r="K69" s="42"/>
    </row>
    <row r="70" spans="1:12">
      <c r="B70" s="117"/>
      <c r="C70" s="56" t="s">
        <v>101</v>
      </c>
      <c r="D70" s="40">
        <v>175</v>
      </c>
      <c r="E70" s="43">
        <f>D70/259</f>
        <v>0.67567567567567566</v>
      </c>
      <c r="H70" s="120"/>
      <c r="I70" s="56" t="s">
        <v>101</v>
      </c>
      <c r="J70" s="40">
        <v>181</v>
      </c>
      <c r="K70" s="43">
        <f>J70/284</f>
        <v>0.63732394366197187</v>
      </c>
    </row>
    <row r="71" spans="1:12">
      <c r="B71" s="118"/>
      <c r="C71" s="56" t="s">
        <v>102</v>
      </c>
      <c r="D71" s="40">
        <v>84</v>
      </c>
      <c r="E71" s="43">
        <f>D71/259</f>
        <v>0.32432432432432434</v>
      </c>
      <c r="H71" s="121"/>
      <c r="I71" s="56" t="s">
        <v>102</v>
      </c>
      <c r="J71" s="40">
        <v>103</v>
      </c>
      <c r="K71" s="43">
        <f>J71/284</f>
        <v>0.36267605633802819</v>
      </c>
    </row>
    <row r="72" spans="1:12">
      <c r="B72" s="119"/>
      <c r="C72" s="56" t="s">
        <v>13</v>
      </c>
      <c r="D72" s="40">
        <v>259</v>
      </c>
      <c r="E72" s="43" t="s">
        <v>0</v>
      </c>
      <c r="H72" s="122"/>
      <c r="I72" s="56" t="s">
        <v>13</v>
      </c>
      <c r="J72" s="40">
        <v>284</v>
      </c>
      <c r="K72" s="43" t="s">
        <v>0</v>
      </c>
    </row>
    <row r="74" spans="1:12" ht="12.75" customHeight="1">
      <c r="B74" s="109" t="s">
        <v>103</v>
      </c>
      <c r="C74" s="109"/>
      <c r="D74" s="109"/>
      <c r="E74" s="109"/>
      <c r="F74" s="109"/>
      <c r="G74" s="109"/>
      <c r="H74" s="109"/>
      <c r="I74" s="109"/>
      <c r="J74" s="109"/>
      <c r="K74" s="109"/>
      <c r="L74" s="109"/>
    </row>
    <row r="75" spans="1:12">
      <c r="B75" s="114">
        <v>2008</v>
      </c>
      <c r="C75" s="114"/>
      <c r="D75" s="114"/>
      <c r="E75" s="114"/>
      <c r="H75" s="115">
        <v>2002</v>
      </c>
      <c r="I75" s="115"/>
      <c r="J75" s="115"/>
      <c r="K75" s="115"/>
    </row>
    <row r="76" spans="1:12" ht="25.5">
      <c r="B76" s="36"/>
      <c r="C76" s="36"/>
      <c r="D76" s="37" t="s">
        <v>68</v>
      </c>
      <c r="E76" s="42"/>
      <c r="F76" s="44" t="s">
        <v>22</v>
      </c>
      <c r="H76" s="36"/>
      <c r="I76" s="36"/>
      <c r="J76" s="37" t="s">
        <v>68</v>
      </c>
      <c r="K76" s="42"/>
      <c r="L76" s="44" t="s">
        <v>22</v>
      </c>
    </row>
    <row r="77" spans="1:12">
      <c r="B77" s="112" t="s">
        <v>82</v>
      </c>
      <c r="C77" s="56" t="s">
        <v>8</v>
      </c>
      <c r="D77" s="40">
        <v>82</v>
      </c>
      <c r="E77" s="43">
        <f>D77/D81</f>
        <v>0.32931726907630521</v>
      </c>
      <c r="F77" s="45">
        <f>E77+E78</f>
        <v>0.91566265060240959</v>
      </c>
      <c r="H77" s="106" t="s">
        <v>82</v>
      </c>
      <c r="I77" s="56" t="s">
        <v>8</v>
      </c>
      <c r="J77" s="40">
        <v>107</v>
      </c>
      <c r="K77" s="43">
        <f>J77/J81</f>
        <v>0.44214876033057854</v>
      </c>
      <c r="L77" s="45">
        <f>K77+K78</f>
        <v>0.97933884297520657</v>
      </c>
    </row>
    <row r="78" spans="1:12">
      <c r="B78" s="113"/>
      <c r="C78" s="56" t="s">
        <v>9</v>
      </c>
      <c r="D78" s="40">
        <v>146</v>
      </c>
      <c r="E78" s="43">
        <f>D78/D81</f>
        <v>0.58634538152610438</v>
      </c>
      <c r="H78" s="107"/>
      <c r="I78" s="56" t="s">
        <v>9</v>
      </c>
      <c r="J78" s="40">
        <v>130</v>
      </c>
      <c r="K78" s="43">
        <f>J78/J81</f>
        <v>0.53719008264462809</v>
      </c>
    </row>
    <row r="79" spans="1:12" ht="33.75">
      <c r="A79" s="49" t="s">
        <v>80</v>
      </c>
      <c r="B79" s="113"/>
      <c r="C79" s="56" t="s">
        <v>10</v>
      </c>
      <c r="D79" s="40">
        <v>16</v>
      </c>
      <c r="E79" s="43">
        <f>D79/D81</f>
        <v>6.4257028112449793E-2</v>
      </c>
      <c r="F79" s="44" t="s">
        <v>57</v>
      </c>
      <c r="H79" s="107"/>
      <c r="I79" s="56" t="s">
        <v>10</v>
      </c>
      <c r="J79" s="40">
        <v>3</v>
      </c>
      <c r="K79" s="43">
        <f>J79/J81</f>
        <v>1.2396694214876033E-2</v>
      </c>
      <c r="L79" s="44" t="s">
        <v>57</v>
      </c>
    </row>
    <row r="80" spans="1:12">
      <c r="B80" s="113"/>
      <c r="C80" s="56" t="s">
        <v>11</v>
      </c>
      <c r="D80" s="40">
        <v>5</v>
      </c>
      <c r="E80" s="43">
        <f>D80/D81</f>
        <v>2.0080321285140562E-2</v>
      </c>
      <c r="F80" s="45">
        <f>E79+E80</f>
        <v>8.4337349397590355E-2</v>
      </c>
      <c r="H80" s="107"/>
      <c r="I80" s="56" t="s">
        <v>11</v>
      </c>
      <c r="J80" s="40">
        <v>2</v>
      </c>
      <c r="K80" s="43">
        <f>J80/J81</f>
        <v>8.2644628099173556E-3</v>
      </c>
      <c r="L80" s="45">
        <f>K79+K80</f>
        <v>2.0661157024793389E-2</v>
      </c>
    </row>
    <row r="81" spans="2:12">
      <c r="B81" s="113"/>
      <c r="C81" s="61" t="s">
        <v>13</v>
      </c>
      <c r="D81" s="62">
        <f>D77+D78+D79+D80</f>
        <v>249</v>
      </c>
      <c r="E81" s="63" t="s">
        <v>0</v>
      </c>
      <c r="H81" s="107"/>
      <c r="I81" s="61" t="s">
        <v>13</v>
      </c>
      <c r="J81" s="62">
        <f>J77+J78+J79+J80</f>
        <v>242</v>
      </c>
      <c r="K81" s="63" t="s">
        <v>0</v>
      </c>
    </row>
    <row r="82" spans="2:12">
      <c r="B82" s="113"/>
      <c r="C82" s="56" t="s">
        <v>12</v>
      </c>
      <c r="D82" s="40">
        <v>11</v>
      </c>
      <c r="E82" s="43" t="s">
        <v>0</v>
      </c>
      <c r="H82" s="107"/>
      <c r="I82" s="56" t="s">
        <v>12</v>
      </c>
      <c r="J82" s="40">
        <v>41</v>
      </c>
      <c r="K82" s="43" t="s">
        <v>0</v>
      </c>
    </row>
    <row r="84" spans="2:12">
      <c r="B84" s="109" t="s">
        <v>104</v>
      </c>
      <c r="C84" s="109"/>
      <c r="D84" s="109"/>
      <c r="E84" s="109"/>
      <c r="F84" s="109"/>
      <c r="G84" s="109"/>
      <c r="H84" s="109"/>
      <c r="I84" s="109"/>
      <c r="J84" s="109"/>
      <c r="K84" s="109"/>
    </row>
    <row r="85" spans="2:12">
      <c r="B85" s="114">
        <v>2008</v>
      </c>
      <c r="C85" s="114"/>
      <c r="D85" s="114"/>
      <c r="E85" s="114"/>
      <c r="H85" s="115">
        <v>2002</v>
      </c>
      <c r="I85" s="115"/>
      <c r="J85" s="115"/>
      <c r="K85" s="115"/>
    </row>
    <row r="86" spans="2:12" ht="25.5">
      <c r="B86" s="36"/>
      <c r="C86" s="36"/>
      <c r="D86" s="37" t="s">
        <v>68</v>
      </c>
      <c r="E86" s="42"/>
      <c r="F86" s="44" t="s">
        <v>22</v>
      </c>
      <c r="H86" s="36"/>
      <c r="I86" s="36"/>
      <c r="J86" s="37" t="s">
        <v>68</v>
      </c>
      <c r="K86" s="42"/>
      <c r="L86" s="44" t="s">
        <v>22</v>
      </c>
    </row>
    <row r="87" spans="2:12">
      <c r="B87" s="106" t="s">
        <v>82</v>
      </c>
      <c r="C87" s="56" t="s">
        <v>8</v>
      </c>
      <c r="D87" s="40">
        <v>61</v>
      </c>
      <c r="E87" s="43">
        <f>D87/D91</f>
        <v>0.25630252100840334</v>
      </c>
      <c r="F87" s="45">
        <f>E87+E88</f>
        <v>0.81932773109243695</v>
      </c>
      <c r="H87" s="106" t="s">
        <v>82</v>
      </c>
      <c r="I87" s="56" t="s">
        <v>8</v>
      </c>
      <c r="J87" s="40">
        <v>92</v>
      </c>
      <c r="K87" s="43">
        <f>J87/J91</f>
        <v>0.34200743494423791</v>
      </c>
      <c r="L87" s="45">
        <f>K87+K88</f>
        <v>0.96282527881040891</v>
      </c>
    </row>
    <row r="88" spans="2:12">
      <c r="B88" s="106"/>
      <c r="C88" s="56" t="s">
        <v>9</v>
      </c>
      <c r="D88" s="40">
        <v>134</v>
      </c>
      <c r="E88" s="43">
        <f>D88/D91</f>
        <v>0.56302521008403361</v>
      </c>
      <c r="H88" s="107"/>
      <c r="I88" s="56" t="s">
        <v>9</v>
      </c>
      <c r="J88" s="40">
        <v>167</v>
      </c>
      <c r="K88" s="43">
        <f>J88/J91</f>
        <v>0.620817843866171</v>
      </c>
    </row>
    <row r="89" spans="2:12" ht="25.5">
      <c r="B89" s="106"/>
      <c r="C89" s="56" t="s">
        <v>10</v>
      </c>
      <c r="D89" s="40">
        <v>37</v>
      </c>
      <c r="E89" s="43">
        <f>D89/D91</f>
        <v>0.15546218487394958</v>
      </c>
      <c r="F89" s="44" t="s">
        <v>57</v>
      </c>
      <c r="H89" s="107"/>
      <c r="I89" s="56" t="s">
        <v>10</v>
      </c>
      <c r="J89" s="40">
        <v>8</v>
      </c>
      <c r="K89" s="43">
        <f>J89/J91</f>
        <v>2.9739776951672861E-2</v>
      </c>
      <c r="L89" s="44" t="s">
        <v>57</v>
      </c>
    </row>
    <row r="90" spans="2:12">
      <c r="B90" s="106"/>
      <c r="C90" s="56" t="s">
        <v>11</v>
      </c>
      <c r="D90" s="40">
        <v>6</v>
      </c>
      <c r="E90" s="43">
        <f>D90/D91</f>
        <v>2.5210084033613446E-2</v>
      </c>
      <c r="F90" s="45">
        <f>E89+E90</f>
        <v>0.18067226890756302</v>
      </c>
      <c r="H90" s="107"/>
      <c r="I90" s="56" t="s">
        <v>11</v>
      </c>
      <c r="J90" s="40">
        <v>2</v>
      </c>
      <c r="K90" s="43">
        <f>J90/J91</f>
        <v>7.4349442379182153E-3</v>
      </c>
      <c r="L90" s="45">
        <f>K89+K90</f>
        <v>3.7174721189591073E-2</v>
      </c>
    </row>
    <row r="91" spans="2:12">
      <c r="B91" s="106"/>
      <c r="C91" s="61" t="s">
        <v>13</v>
      </c>
      <c r="D91" s="62">
        <f>D87+D88+D89+D90</f>
        <v>238</v>
      </c>
      <c r="E91" s="63" t="s">
        <v>0</v>
      </c>
      <c r="H91" s="107"/>
      <c r="I91" s="61" t="s">
        <v>13</v>
      </c>
      <c r="J91" s="62">
        <f>J87+J88+J89+J90</f>
        <v>269</v>
      </c>
      <c r="K91" s="63" t="s">
        <v>0</v>
      </c>
    </row>
    <row r="92" spans="2:12">
      <c r="B92" s="106"/>
      <c r="C92" s="56" t="s">
        <v>12</v>
      </c>
      <c r="D92" s="40">
        <v>21</v>
      </c>
      <c r="E92" s="43" t="s">
        <v>0</v>
      </c>
      <c r="H92" s="107"/>
      <c r="I92" s="56" t="s">
        <v>12</v>
      </c>
      <c r="J92" s="40">
        <v>15</v>
      </c>
      <c r="K92" s="43" t="s">
        <v>0</v>
      </c>
    </row>
    <row r="93" spans="2:12">
      <c r="B93" s="109" t="s">
        <v>105</v>
      </c>
      <c r="C93" s="109"/>
      <c r="D93" s="109"/>
      <c r="E93" s="109"/>
      <c r="F93" s="109"/>
      <c r="G93" s="109"/>
      <c r="H93" s="109"/>
      <c r="I93" s="109"/>
      <c r="J93" s="109"/>
      <c r="K93" s="109"/>
    </row>
    <row r="94" spans="2:12">
      <c r="B94" s="114">
        <v>2008</v>
      </c>
      <c r="C94" s="114"/>
      <c r="D94" s="114"/>
      <c r="E94" s="114"/>
      <c r="H94" s="115">
        <v>2002</v>
      </c>
      <c r="I94" s="115"/>
      <c r="J94" s="115"/>
      <c r="K94" s="115"/>
    </row>
    <row r="95" spans="2:12" ht="25.5">
      <c r="B95" s="36"/>
      <c r="C95" s="36"/>
      <c r="D95" s="37" t="s">
        <v>68</v>
      </c>
      <c r="E95" s="42"/>
      <c r="F95" s="44" t="s">
        <v>22</v>
      </c>
      <c r="H95" s="36"/>
      <c r="I95" s="36"/>
      <c r="J95" s="37" t="s">
        <v>68</v>
      </c>
      <c r="K95" s="42"/>
      <c r="L95" s="44" t="s">
        <v>22</v>
      </c>
    </row>
    <row r="96" spans="2:12">
      <c r="B96" s="106" t="s">
        <v>82</v>
      </c>
      <c r="C96" s="56" t="s">
        <v>8</v>
      </c>
      <c r="D96" s="40">
        <v>118</v>
      </c>
      <c r="E96" s="43">
        <f>D96/D100</f>
        <v>0.46825396825396826</v>
      </c>
      <c r="F96" s="45">
        <f>E96+E97</f>
        <v>0.92063492063492069</v>
      </c>
      <c r="H96" s="106" t="s">
        <v>82</v>
      </c>
      <c r="I96" s="56" t="s">
        <v>8</v>
      </c>
      <c r="J96" s="40">
        <v>111</v>
      </c>
      <c r="K96" s="43">
        <f>J96/J100</f>
        <v>0.40808823529411764</v>
      </c>
      <c r="L96" s="45">
        <f>K96+K97</f>
        <v>0.91911764705882348</v>
      </c>
    </row>
    <row r="97" spans="2:12">
      <c r="B97" s="106"/>
      <c r="C97" s="56" t="s">
        <v>9</v>
      </c>
      <c r="D97" s="40">
        <v>114</v>
      </c>
      <c r="E97" s="43">
        <f>D97/D100</f>
        <v>0.45238095238095238</v>
      </c>
      <c r="H97" s="107"/>
      <c r="I97" s="56" t="s">
        <v>9</v>
      </c>
      <c r="J97" s="40">
        <v>139</v>
      </c>
      <c r="K97" s="43">
        <f>J97/J100</f>
        <v>0.51102941176470584</v>
      </c>
    </row>
    <row r="98" spans="2:12" ht="25.5">
      <c r="B98" s="106"/>
      <c r="C98" s="56" t="s">
        <v>10</v>
      </c>
      <c r="D98" s="40">
        <v>15</v>
      </c>
      <c r="E98" s="43">
        <f>D98/D100</f>
        <v>5.9523809523809521E-2</v>
      </c>
      <c r="F98" s="44" t="s">
        <v>57</v>
      </c>
      <c r="H98" s="107"/>
      <c r="I98" s="56" t="s">
        <v>10</v>
      </c>
      <c r="J98" s="40">
        <v>19</v>
      </c>
      <c r="K98" s="43">
        <f>J98/J100</f>
        <v>6.985294117647059E-2</v>
      </c>
      <c r="L98" s="44" t="s">
        <v>57</v>
      </c>
    </row>
    <row r="99" spans="2:12">
      <c r="B99" s="106"/>
      <c r="C99" s="56" t="s">
        <v>11</v>
      </c>
      <c r="D99" s="40">
        <v>5</v>
      </c>
      <c r="E99" s="43">
        <f>D99/D100</f>
        <v>1.984126984126984E-2</v>
      </c>
      <c r="F99" s="45">
        <f>E98+E99</f>
        <v>7.9365079365079361E-2</v>
      </c>
      <c r="H99" s="107"/>
      <c r="I99" s="56" t="s">
        <v>11</v>
      </c>
      <c r="J99" s="40">
        <v>3</v>
      </c>
      <c r="K99" s="43">
        <f>J99/J100</f>
        <v>1.1029411764705883E-2</v>
      </c>
      <c r="L99" s="45">
        <f>K98+K99</f>
        <v>8.0882352941176475E-2</v>
      </c>
    </row>
    <row r="100" spans="2:12">
      <c r="B100" s="106"/>
      <c r="C100" s="61" t="s">
        <v>13</v>
      </c>
      <c r="D100" s="62">
        <f>D96+D97+D98+D99</f>
        <v>252</v>
      </c>
      <c r="E100" s="63" t="s">
        <v>0</v>
      </c>
      <c r="H100" s="107"/>
      <c r="I100" s="61" t="s">
        <v>13</v>
      </c>
      <c r="J100" s="62">
        <f>J96+J97+J98+J99</f>
        <v>272</v>
      </c>
      <c r="K100" s="63" t="s">
        <v>0</v>
      </c>
    </row>
    <row r="101" spans="2:12">
      <c r="B101" s="106"/>
      <c r="C101" s="56" t="s">
        <v>12</v>
      </c>
      <c r="D101" s="40">
        <v>8</v>
      </c>
      <c r="E101" s="43" t="s">
        <v>0</v>
      </c>
      <c r="H101" s="107"/>
      <c r="I101" s="56" t="s">
        <v>12</v>
      </c>
      <c r="J101" s="40">
        <v>10</v>
      </c>
      <c r="K101" s="43" t="s">
        <v>0</v>
      </c>
    </row>
    <row r="103" spans="2:12">
      <c r="B103" s="109" t="s">
        <v>106</v>
      </c>
      <c r="C103" s="109"/>
      <c r="D103" s="109"/>
      <c r="E103" s="109"/>
      <c r="F103" s="109"/>
      <c r="G103" s="109"/>
      <c r="H103" s="109"/>
      <c r="I103" s="109"/>
      <c r="J103" s="109"/>
      <c r="K103" s="109"/>
    </row>
    <row r="104" spans="2:12">
      <c r="B104" s="114">
        <v>2008</v>
      </c>
      <c r="C104" s="114"/>
      <c r="D104" s="114"/>
      <c r="E104" s="114"/>
      <c r="H104" s="115">
        <v>2002</v>
      </c>
      <c r="I104" s="115"/>
      <c r="J104" s="115"/>
      <c r="K104" s="115"/>
    </row>
    <row r="105" spans="2:12" ht="25.5">
      <c r="B105" s="36"/>
      <c r="C105" s="36"/>
      <c r="D105" s="37" t="s">
        <v>68</v>
      </c>
      <c r="E105" s="42"/>
      <c r="F105" s="44" t="s">
        <v>22</v>
      </c>
      <c r="H105" s="36"/>
      <c r="I105" s="36"/>
      <c r="J105" s="37" t="s">
        <v>68</v>
      </c>
      <c r="K105" s="42"/>
      <c r="L105" s="44" t="s">
        <v>22</v>
      </c>
    </row>
    <row r="106" spans="2:12">
      <c r="B106" s="106" t="s">
        <v>82</v>
      </c>
      <c r="C106" s="56" t="s">
        <v>8</v>
      </c>
      <c r="D106" s="40">
        <v>50</v>
      </c>
      <c r="E106" s="43">
        <f>D106/D110</f>
        <v>0.21929824561403508</v>
      </c>
      <c r="F106" s="45">
        <f>E106+E107</f>
        <v>0.70175438596491224</v>
      </c>
      <c r="H106" s="106" t="s">
        <v>82</v>
      </c>
      <c r="I106" s="56" t="s">
        <v>8</v>
      </c>
      <c r="J106" s="40">
        <v>91</v>
      </c>
      <c r="K106" s="43">
        <f>J106/J110</f>
        <v>0.34469696969696972</v>
      </c>
      <c r="L106" s="45">
        <f>K106+K107</f>
        <v>0.90530303030303028</v>
      </c>
    </row>
    <row r="107" spans="2:12">
      <c r="B107" s="106"/>
      <c r="C107" s="56" t="s">
        <v>9</v>
      </c>
      <c r="D107" s="40">
        <v>110</v>
      </c>
      <c r="E107" s="43">
        <f>D107/D110</f>
        <v>0.48245614035087719</v>
      </c>
      <c r="H107" s="107"/>
      <c r="I107" s="56" t="s">
        <v>9</v>
      </c>
      <c r="J107" s="40">
        <v>148</v>
      </c>
      <c r="K107" s="43">
        <f>J107/J110</f>
        <v>0.56060606060606055</v>
      </c>
    </row>
    <row r="108" spans="2:12" ht="25.5">
      <c r="B108" s="106"/>
      <c r="C108" s="56" t="s">
        <v>10</v>
      </c>
      <c r="D108" s="40">
        <v>52</v>
      </c>
      <c r="E108" s="43">
        <f>D108/D110</f>
        <v>0.22807017543859648</v>
      </c>
      <c r="F108" s="44" t="s">
        <v>57</v>
      </c>
      <c r="H108" s="107"/>
      <c r="I108" s="56" t="s">
        <v>10</v>
      </c>
      <c r="J108" s="40">
        <v>15</v>
      </c>
      <c r="K108" s="43">
        <f>J108/J110</f>
        <v>5.6818181818181816E-2</v>
      </c>
      <c r="L108" s="44" t="s">
        <v>57</v>
      </c>
    </row>
    <row r="109" spans="2:12">
      <c r="B109" s="106"/>
      <c r="C109" s="56" t="s">
        <v>11</v>
      </c>
      <c r="D109" s="40">
        <v>16</v>
      </c>
      <c r="E109" s="43">
        <f>D109/D110</f>
        <v>7.0175438596491224E-2</v>
      </c>
      <c r="F109" s="45">
        <f>E108+E109</f>
        <v>0.2982456140350877</v>
      </c>
      <c r="H109" s="107"/>
      <c r="I109" s="56" t="s">
        <v>11</v>
      </c>
      <c r="J109" s="40">
        <v>10</v>
      </c>
      <c r="K109" s="43">
        <f>J109/J110</f>
        <v>3.787878787878788E-2</v>
      </c>
      <c r="L109" s="45">
        <f>K108+K109</f>
        <v>9.4696969696969696E-2</v>
      </c>
    </row>
    <row r="110" spans="2:12">
      <c r="B110" s="106"/>
      <c r="C110" s="61" t="s">
        <v>13</v>
      </c>
      <c r="D110" s="62">
        <f>D106+D107+D108+D109</f>
        <v>228</v>
      </c>
      <c r="E110" s="63" t="s">
        <v>0</v>
      </c>
      <c r="H110" s="107"/>
      <c r="I110" s="61" t="s">
        <v>13</v>
      </c>
      <c r="J110" s="62">
        <f>J106+J107+J108+J109</f>
        <v>264</v>
      </c>
      <c r="K110" s="63" t="s">
        <v>0</v>
      </c>
    </row>
    <row r="111" spans="2:12">
      <c r="B111" s="106"/>
      <c r="C111" s="56" t="s">
        <v>12</v>
      </c>
      <c r="D111" s="40">
        <v>32</v>
      </c>
      <c r="E111" s="43" t="s">
        <v>0</v>
      </c>
      <c r="H111" s="107"/>
      <c r="I111" s="56" t="s">
        <v>12</v>
      </c>
      <c r="J111" s="40">
        <v>18</v>
      </c>
      <c r="K111" s="43" t="s">
        <v>0</v>
      </c>
    </row>
    <row r="113" spans="1:12">
      <c r="B113" s="109" t="s">
        <v>107</v>
      </c>
      <c r="C113" s="109"/>
      <c r="D113" s="109"/>
      <c r="E113" s="109"/>
      <c r="F113" s="109"/>
      <c r="G113" s="109"/>
      <c r="H113" s="109"/>
      <c r="I113" s="109"/>
      <c r="J113" s="109"/>
      <c r="K113" s="109"/>
      <c r="L113" s="109"/>
    </row>
    <row r="114" spans="1:12">
      <c r="B114" s="114">
        <v>2008</v>
      </c>
      <c r="C114" s="114"/>
      <c r="D114" s="114"/>
      <c r="E114" s="114"/>
      <c r="H114" s="115">
        <v>2002</v>
      </c>
      <c r="I114" s="115"/>
      <c r="J114" s="115"/>
      <c r="K114" s="115"/>
    </row>
    <row r="115" spans="1:12" ht="25.5">
      <c r="B115" s="36"/>
      <c r="C115" s="36"/>
      <c r="D115" s="37" t="s">
        <v>68</v>
      </c>
      <c r="E115" s="42"/>
      <c r="F115" s="44" t="s">
        <v>22</v>
      </c>
      <c r="H115" s="36"/>
      <c r="I115" s="36"/>
      <c r="J115" s="37" t="s">
        <v>68</v>
      </c>
      <c r="K115" s="42"/>
      <c r="L115" s="44" t="s">
        <v>22</v>
      </c>
    </row>
    <row r="116" spans="1:12">
      <c r="B116" s="106" t="s">
        <v>82</v>
      </c>
      <c r="C116" s="56" t="s">
        <v>8</v>
      </c>
      <c r="D116" s="40">
        <v>84</v>
      </c>
      <c r="E116" s="43">
        <f>D116/D120</f>
        <v>0.4</v>
      </c>
      <c r="F116" s="45">
        <f>E116+E117</f>
        <v>0.8666666666666667</v>
      </c>
      <c r="H116" s="106" t="s">
        <v>82</v>
      </c>
      <c r="I116" s="56" t="s">
        <v>8</v>
      </c>
      <c r="J116" s="40">
        <v>56</v>
      </c>
      <c r="K116" s="43">
        <f>J116/J120</f>
        <v>0.22489959839357429</v>
      </c>
      <c r="L116" s="45">
        <f>K116+K117</f>
        <v>0.71887550200803207</v>
      </c>
    </row>
    <row r="117" spans="1:12">
      <c r="B117" s="106"/>
      <c r="C117" s="56" t="s">
        <v>9</v>
      </c>
      <c r="D117" s="40">
        <v>98</v>
      </c>
      <c r="E117" s="43">
        <f>D117/D120</f>
        <v>0.46666666666666667</v>
      </c>
      <c r="H117" s="107"/>
      <c r="I117" s="56" t="s">
        <v>9</v>
      </c>
      <c r="J117" s="40">
        <v>123</v>
      </c>
      <c r="K117" s="43">
        <f>J117/J120</f>
        <v>0.49397590361445781</v>
      </c>
    </row>
    <row r="118" spans="1:12" ht="25.5">
      <c r="B118" s="106"/>
      <c r="C118" s="56" t="s">
        <v>10</v>
      </c>
      <c r="D118" s="40">
        <v>20</v>
      </c>
      <c r="E118" s="43">
        <f>D118/D120</f>
        <v>9.5238095238095233E-2</v>
      </c>
      <c r="F118" s="44" t="s">
        <v>57</v>
      </c>
      <c r="H118" s="107"/>
      <c r="I118" s="56" t="s">
        <v>10</v>
      </c>
      <c r="J118" s="40">
        <v>53</v>
      </c>
      <c r="K118" s="43">
        <f>J118/J120</f>
        <v>0.21285140562248997</v>
      </c>
      <c r="L118" s="44" t="s">
        <v>57</v>
      </c>
    </row>
    <row r="119" spans="1:12">
      <c r="B119" s="106"/>
      <c r="C119" s="56" t="s">
        <v>11</v>
      </c>
      <c r="D119" s="40">
        <v>8</v>
      </c>
      <c r="E119" s="43">
        <f>D119/D120</f>
        <v>3.8095238095238099E-2</v>
      </c>
      <c r="F119" s="45">
        <f>E118+E119</f>
        <v>0.13333333333333333</v>
      </c>
      <c r="H119" s="107"/>
      <c r="I119" s="56" t="s">
        <v>11</v>
      </c>
      <c r="J119" s="40">
        <v>17</v>
      </c>
      <c r="K119" s="43">
        <f>J119/J120</f>
        <v>6.8273092369477914E-2</v>
      </c>
      <c r="L119" s="45">
        <f>K118+K119</f>
        <v>0.28112449799196787</v>
      </c>
    </row>
    <row r="120" spans="1:12">
      <c r="B120" s="106"/>
      <c r="C120" s="61" t="s">
        <v>13</v>
      </c>
      <c r="D120" s="62">
        <f>D116+D117+D118+D119</f>
        <v>210</v>
      </c>
      <c r="E120" s="63" t="s">
        <v>0</v>
      </c>
      <c r="H120" s="107"/>
      <c r="I120" s="61" t="s">
        <v>13</v>
      </c>
      <c r="J120" s="62">
        <f>J116+J117+J118+J119</f>
        <v>249</v>
      </c>
      <c r="K120" s="63" t="s">
        <v>0</v>
      </c>
    </row>
    <row r="121" spans="1:12">
      <c r="B121" s="106"/>
      <c r="C121" s="56" t="s">
        <v>12</v>
      </c>
      <c r="D121" s="40">
        <v>48</v>
      </c>
      <c r="E121" s="43" t="s">
        <v>0</v>
      </c>
      <c r="H121" s="107"/>
      <c r="I121" s="56" t="s">
        <v>12</v>
      </c>
      <c r="J121" s="40">
        <v>34</v>
      </c>
      <c r="K121" s="43" t="s">
        <v>0</v>
      </c>
    </row>
    <row r="122" spans="1:12">
      <c r="B122" s="109" t="s">
        <v>108</v>
      </c>
      <c r="C122" s="109"/>
      <c r="D122" s="109"/>
      <c r="E122" s="109"/>
      <c r="F122" s="109"/>
      <c r="G122" s="109"/>
      <c r="H122" s="109"/>
      <c r="I122" s="109"/>
      <c r="J122" s="109"/>
      <c r="K122" s="109"/>
      <c r="L122" s="109"/>
    </row>
    <row r="123" spans="1:12">
      <c r="B123" s="114">
        <v>2008</v>
      </c>
      <c r="C123" s="114"/>
      <c r="D123" s="114"/>
      <c r="E123" s="114"/>
      <c r="H123" s="115">
        <v>2002</v>
      </c>
      <c r="I123" s="115"/>
      <c r="J123" s="115"/>
      <c r="K123" s="115"/>
    </row>
    <row r="124" spans="1:12" ht="25.5">
      <c r="B124" s="36"/>
      <c r="C124" s="36"/>
      <c r="D124" s="37" t="s">
        <v>68</v>
      </c>
      <c r="E124" s="42"/>
      <c r="F124" s="44" t="s">
        <v>22</v>
      </c>
      <c r="H124" s="36"/>
      <c r="I124" s="36"/>
      <c r="J124" s="37" t="s">
        <v>68</v>
      </c>
      <c r="K124" s="42"/>
      <c r="L124" s="44" t="s">
        <v>22</v>
      </c>
    </row>
    <row r="125" spans="1:12">
      <c r="B125" s="106" t="s">
        <v>82</v>
      </c>
      <c r="C125" s="56" t="s">
        <v>8</v>
      </c>
      <c r="D125" s="40">
        <v>114</v>
      </c>
      <c r="E125" s="43">
        <f>D125/D129</f>
        <v>0.48510638297872338</v>
      </c>
      <c r="F125" s="45">
        <f>E125+E126</f>
        <v>0.80425531914893611</v>
      </c>
      <c r="H125" s="106" t="s">
        <v>82</v>
      </c>
      <c r="I125" s="56" t="s">
        <v>8</v>
      </c>
      <c r="J125" s="40">
        <v>69</v>
      </c>
      <c r="K125" s="43">
        <f>J125/J129</f>
        <v>0.28870292887029286</v>
      </c>
      <c r="L125" s="45">
        <f>K125+K126</f>
        <v>0.94979079497907937</v>
      </c>
    </row>
    <row r="126" spans="1:12">
      <c r="B126" s="106"/>
      <c r="C126" s="56" t="s">
        <v>9</v>
      </c>
      <c r="D126" s="40">
        <v>75</v>
      </c>
      <c r="E126" s="43">
        <f>D126/D129</f>
        <v>0.31914893617021278</v>
      </c>
      <c r="H126" s="107"/>
      <c r="I126" s="56" t="s">
        <v>9</v>
      </c>
      <c r="J126" s="40">
        <v>158</v>
      </c>
      <c r="K126" s="43">
        <f>J126/J129</f>
        <v>0.66108786610878656</v>
      </c>
    </row>
    <row r="127" spans="1:12" ht="33.75">
      <c r="A127" s="49" t="s">
        <v>80</v>
      </c>
      <c r="B127" s="106"/>
      <c r="C127" s="56" t="s">
        <v>10</v>
      </c>
      <c r="D127" s="40">
        <v>31</v>
      </c>
      <c r="E127" s="43">
        <f>D127/D129</f>
        <v>0.13191489361702127</v>
      </c>
      <c r="F127" s="44" t="s">
        <v>57</v>
      </c>
      <c r="H127" s="107"/>
      <c r="I127" s="56" t="s">
        <v>10</v>
      </c>
      <c r="J127" s="40">
        <v>11</v>
      </c>
      <c r="K127" s="43">
        <f>J127/J129</f>
        <v>4.6025104602510462E-2</v>
      </c>
      <c r="L127" s="44" t="s">
        <v>57</v>
      </c>
    </row>
    <row r="128" spans="1:12">
      <c r="B128" s="106"/>
      <c r="C128" s="56" t="s">
        <v>11</v>
      </c>
      <c r="D128" s="40">
        <v>15</v>
      </c>
      <c r="E128" s="43">
        <f>D128/D129</f>
        <v>6.3829787234042548E-2</v>
      </c>
      <c r="F128" s="45">
        <f>E127+E128</f>
        <v>0.19574468085106383</v>
      </c>
      <c r="H128" s="107"/>
      <c r="I128" s="56" t="s">
        <v>11</v>
      </c>
      <c r="J128" s="40">
        <v>1</v>
      </c>
      <c r="K128" s="43">
        <f>J128/J129</f>
        <v>4.1841004184100415E-3</v>
      </c>
      <c r="L128" s="45">
        <f>K127+K128</f>
        <v>5.0209205020920501E-2</v>
      </c>
    </row>
    <row r="129" spans="1:12">
      <c r="B129" s="106"/>
      <c r="C129" s="61" t="s">
        <v>13</v>
      </c>
      <c r="D129" s="62">
        <f>D125+D126+D127+D128</f>
        <v>235</v>
      </c>
      <c r="E129" s="63" t="s">
        <v>0</v>
      </c>
      <c r="H129" s="107"/>
      <c r="I129" s="61" t="s">
        <v>13</v>
      </c>
      <c r="J129" s="62">
        <f>J125+J126+J127+J128</f>
        <v>239</v>
      </c>
      <c r="K129" s="63" t="s">
        <v>0</v>
      </c>
    </row>
    <row r="130" spans="1:12">
      <c r="B130" s="106"/>
      <c r="C130" s="56" t="s">
        <v>12</v>
      </c>
      <c r="D130" s="40">
        <v>25</v>
      </c>
      <c r="E130" s="43" t="s">
        <v>0</v>
      </c>
      <c r="H130" s="107"/>
      <c r="I130" s="56" t="s">
        <v>12</v>
      </c>
      <c r="J130" s="40">
        <v>44</v>
      </c>
      <c r="K130" s="43" t="s">
        <v>0</v>
      </c>
    </row>
    <row r="132" spans="1:12">
      <c r="B132" s="109" t="s">
        <v>109</v>
      </c>
      <c r="C132" s="109"/>
      <c r="D132" s="109"/>
      <c r="E132" s="109"/>
      <c r="F132" s="109"/>
      <c r="G132" s="109"/>
      <c r="H132" s="109"/>
      <c r="I132" s="109"/>
      <c r="J132" s="109"/>
      <c r="K132" s="109"/>
    </row>
    <row r="133" spans="1:12">
      <c r="B133" s="114">
        <v>2008</v>
      </c>
      <c r="C133" s="114"/>
      <c r="D133" s="114"/>
      <c r="E133" s="114"/>
      <c r="H133" s="115">
        <v>2002</v>
      </c>
      <c r="I133" s="115"/>
      <c r="J133" s="115"/>
      <c r="K133" s="115"/>
    </row>
    <row r="134" spans="1:12" ht="25.5">
      <c r="B134" s="36"/>
      <c r="C134" s="36"/>
      <c r="D134" s="37" t="s">
        <v>68</v>
      </c>
      <c r="E134" s="42"/>
      <c r="F134" s="44" t="s">
        <v>22</v>
      </c>
      <c r="H134" s="36"/>
      <c r="I134" s="36"/>
      <c r="J134" s="37" t="s">
        <v>68</v>
      </c>
      <c r="K134" s="42"/>
      <c r="L134" s="44" t="s">
        <v>22</v>
      </c>
    </row>
    <row r="135" spans="1:12">
      <c r="B135" s="106" t="s">
        <v>82</v>
      </c>
      <c r="C135" s="56" t="s">
        <v>8</v>
      </c>
      <c r="D135" s="40">
        <v>95</v>
      </c>
      <c r="E135" s="43">
        <f>D135/D139</f>
        <v>0.44186046511627908</v>
      </c>
      <c r="F135" s="45">
        <f>E135+E136</f>
        <v>0.91162790697674412</v>
      </c>
      <c r="H135" s="106" t="s">
        <v>82</v>
      </c>
      <c r="I135" s="56" t="s">
        <v>8</v>
      </c>
      <c r="J135" s="40">
        <v>25</v>
      </c>
      <c r="K135" s="43">
        <f>J135/J139</f>
        <v>0.1016260162601626</v>
      </c>
      <c r="L135" s="45">
        <f>K135+K136</f>
        <v>0.58536585365853666</v>
      </c>
    </row>
    <row r="136" spans="1:12">
      <c r="B136" s="106"/>
      <c r="C136" s="56" t="s">
        <v>9</v>
      </c>
      <c r="D136" s="40">
        <v>101</v>
      </c>
      <c r="E136" s="43">
        <f>D136/D139</f>
        <v>0.4697674418604651</v>
      </c>
      <c r="H136" s="107"/>
      <c r="I136" s="56" t="s">
        <v>9</v>
      </c>
      <c r="J136" s="40">
        <v>119</v>
      </c>
      <c r="K136" s="43">
        <f>J136/J139</f>
        <v>0.48373983739837401</v>
      </c>
    </row>
    <row r="137" spans="1:12" ht="33.75">
      <c r="A137" s="49" t="s">
        <v>80</v>
      </c>
      <c r="B137" s="106"/>
      <c r="C137" s="56" t="s">
        <v>10</v>
      </c>
      <c r="D137" s="40">
        <v>15</v>
      </c>
      <c r="E137" s="43">
        <f>D137/D139</f>
        <v>6.9767441860465115E-2</v>
      </c>
      <c r="F137" s="44" t="s">
        <v>57</v>
      </c>
      <c r="H137" s="107"/>
      <c r="I137" s="56" t="s">
        <v>10</v>
      </c>
      <c r="J137" s="40">
        <v>80</v>
      </c>
      <c r="K137" s="43">
        <f>J137/J139</f>
        <v>0.32520325203252032</v>
      </c>
      <c r="L137" s="44" t="s">
        <v>57</v>
      </c>
    </row>
    <row r="138" spans="1:12">
      <c r="B138" s="106"/>
      <c r="C138" s="56" t="s">
        <v>11</v>
      </c>
      <c r="D138" s="40">
        <v>4</v>
      </c>
      <c r="E138" s="43">
        <f>D138/D139</f>
        <v>1.8604651162790697E-2</v>
      </c>
      <c r="F138" s="45">
        <f>E137+E138</f>
        <v>8.8372093023255813E-2</v>
      </c>
      <c r="H138" s="107"/>
      <c r="I138" s="56" t="s">
        <v>11</v>
      </c>
      <c r="J138" s="40">
        <v>22</v>
      </c>
      <c r="K138" s="43">
        <f>J138/J139</f>
        <v>8.943089430894309E-2</v>
      </c>
      <c r="L138" s="45">
        <f>K137+K138</f>
        <v>0.41463414634146339</v>
      </c>
    </row>
    <row r="139" spans="1:12">
      <c r="B139" s="106"/>
      <c r="C139" s="61" t="s">
        <v>13</v>
      </c>
      <c r="D139" s="62">
        <f>D135+D136+D137+D138</f>
        <v>215</v>
      </c>
      <c r="E139" s="63" t="s">
        <v>0</v>
      </c>
      <c r="H139" s="107"/>
      <c r="I139" s="61" t="s">
        <v>13</v>
      </c>
      <c r="J139" s="62">
        <f>J135+J136+J137+J138</f>
        <v>246</v>
      </c>
      <c r="K139" s="63" t="s">
        <v>0</v>
      </c>
    </row>
    <row r="140" spans="1:12">
      <c r="B140" s="106"/>
      <c r="C140" s="56" t="s">
        <v>12</v>
      </c>
      <c r="D140" s="40">
        <v>45</v>
      </c>
      <c r="E140" s="43" t="s">
        <v>0</v>
      </c>
      <c r="H140" s="107"/>
      <c r="I140" s="56" t="s">
        <v>12</v>
      </c>
      <c r="J140" s="40">
        <v>37</v>
      </c>
      <c r="K140" s="43" t="s">
        <v>0</v>
      </c>
    </row>
    <row r="142" spans="1:12">
      <c r="B142" s="109" t="s">
        <v>110</v>
      </c>
      <c r="C142" s="109"/>
      <c r="D142" s="109"/>
      <c r="E142" s="109"/>
      <c r="F142" s="109"/>
      <c r="G142" s="109"/>
      <c r="H142" s="109"/>
      <c r="I142" s="109"/>
      <c r="J142" s="109"/>
      <c r="K142" s="109"/>
    </row>
    <row r="143" spans="1:12">
      <c r="B143" s="114">
        <v>2008</v>
      </c>
      <c r="C143" s="114"/>
      <c r="D143" s="114"/>
      <c r="E143" s="114"/>
      <c r="H143" s="115">
        <v>2002</v>
      </c>
      <c r="I143" s="115"/>
      <c r="J143" s="115"/>
      <c r="K143" s="115"/>
    </row>
    <row r="144" spans="1:12" ht="25.5">
      <c r="B144" s="36"/>
      <c r="C144" s="36"/>
      <c r="D144" s="37" t="s">
        <v>68</v>
      </c>
      <c r="E144" s="42"/>
      <c r="F144" s="44" t="s">
        <v>22</v>
      </c>
      <c r="H144" s="36"/>
      <c r="I144" s="36"/>
      <c r="J144" s="37" t="s">
        <v>68</v>
      </c>
      <c r="K144" s="42"/>
      <c r="L144" s="44" t="s">
        <v>22</v>
      </c>
    </row>
    <row r="145" spans="1:33">
      <c r="B145" s="106" t="s">
        <v>82</v>
      </c>
      <c r="C145" s="56" t="s">
        <v>8</v>
      </c>
      <c r="D145" s="40">
        <v>100</v>
      </c>
      <c r="E145" s="43">
        <f>D145/D149</f>
        <v>0.4329004329004329</v>
      </c>
      <c r="F145" s="45">
        <f>E145+E146</f>
        <v>0.95670995670995673</v>
      </c>
      <c r="H145" s="106" t="s">
        <v>82</v>
      </c>
      <c r="I145" s="56" t="s">
        <v>8</v>
      </c>
      <c r="J145" s="40">
        <v>56</v>
      </c>
      <c r="K145" s="43">
        <f>J145/J149</f>
        <v>0.21621621621621623</v>
      </c>
      <c r="L145" s="45">
        <f>K145+K146</f>
        <v>0.76833976833976836</v>
      </c>
    </row>
    <row r="146" spans="1:33">
      <c r="B146" s="106"/>
      <c r="C146" s="56" t="s">
        <v>9</v>
      </c>
      <c r="D146" s="40">
        <v>121</v>
      </c>
      <c r="E146" s="43">
        <f>D146/D149</f>
        <v>0.52380952380952384</v>
      </c>
      <c r="H146" s="107"/>
      <c r="I146" s="56" t="s">
        <v>9</v>
      </c>
      <c r="J146" s="40">
        <v>143</v>
      </c>
      <c r="K146" s="43">
        <f>J146/J149</f>
        <v>0.55212355212355213</v>
      </c>
    </row>
    <row r="147" spans="1:33" ht="25.5">
      <c r="B147" s="106"/>
      <c r="C147" s="56" t="s">
        <v>10</v>
      </c>
      <c r="D147" s="40">
        <v>7</v>
      </c>
      <c r="E147" s="43">
        <f>D147/D149</f>
        <v>3.0303030303030304E-2</v>
      </c>
      <c r="F147" s="44" t="s">
        <v>57</v>
      </c>
      <c r="H147" s="107"/>
      <c r="I147" s="56" t="s">
        <v>10</v>
      </c>
      <c r="J147" s="40">
        <v>47</v>
      </c>
      <c r="K147" s="43">
        <f>J147/J149</f>
        <v>0.18146718146718147</v>
      </c>
      <c r="L147" s="44" t="s">
        <v>57</v>
      </c>
    </row>
    <row r="148" spans="1:33">
      <c r="B148" s="106"/>
      <c r="C148" s="56" t="s">
        <v>11</v>
      </c>
      <c r="D148" s="40">
        <v>3</v>
      </c>
      <c r="E148" s="43">
        <f>D148/D149</f>
        <v>1.2987012987012988E-2</v>
      </c>
      <c r="F148" s="45">
        <f>E147+E148</f>
        <v>4.3290043290043295E-2</v>
      </c>
      <c r="H148" s="107"/>
      <c r="I148" s="56" t="s">
        <v>11</v>
      </c>
      <c r="J148" s="40">
        <v>13</v>
      </c>
      <c r="K148" s="43">
        <f>J148/J149</f>
        <v>5.019305019305019E-2</v>
      </c>
      <c r="L148" s="45">
        <f>K147+K148</f>
        <v>0.23166023166023164</v>
      </c>
    </row>
    <row r="149" spans="1:33">
      <c r="B149" s="106"/>
      <c r="C149" s="61" t="s">
        <v>13</v>
      </c>
      <c r="D149" s="62">
        <f>D145+D146+D147+D148</f>
        <v>231</v>
      </c>
      <c r="E149" s="63" t="s">
        <v>0</v>
      </c>
      <c r="H149" s="107"/>
      <c r="I149" s="61" t="s">
        <v>13</v>
      </c>
      <c r="J149" s="62">
        <f>J145+J146+J147+J148</f>
        <v>259</v>
      </c>
      <c r="K149" s="63" t="s">
        <v>0</v>
      </c>
    </row>
    <row r="150" spans="1:33">
      <c r="B150" s="106"/>
      <c r="C150" s="56" t="s">
        <v>12</v>
      </c>
      <c r="D150" s="40">
        <v>29</v>
      </c>
      <c r="E150" s="43" t="s">
        <v>0</v>
      </c>
      <c r="H150" s="107"/>
      <c r="I150" s="56" t="s">
        <v>12</v>
      </c>
      <c r="J150" s="40">
        <v>25</v>
      </c>
      <c r="K150" s="43" t="s">
        <v>0</v>
      </c>
    </row>
    <row r="151" spans="1:33">
      <c r="B151" s="109" t="s">
        <v>25</v>
      </c>
      <c r="C151" s="109"/>
      <c r="D151" s="109"/>
      <c r="E151" s="109"/>
      <c r="F151" s="109"/>
      <c r="G151" s="109"/>
      <c r="H151" s="109"/>
      <c r="I151" s="109"/>
      <c r="J151" s="109"/>
      <c r="K151" s="109"/>
      <c r="L151" s="109"/>
    </row>
    <row r="152" spans="1:33">
      <c r="B152" s="105">
        <v>2008</v>
      </c>
      <c r="C152" s="105"/>
      <c r="D152" s="105"/>
      <c r="E152" s="105"/>
      <c r="F152" s="105"/>
      <c r="G152" s="55"/>
      <c r="H152" s="105">
        <v>2002</v>
      </c>
      <c r="I152" s="105"/>
      <c r="J152" s="105"/>
      <c r="K152" s="105"/>
      <c r="L152" s="105"/>
      <c r="M152" s="33"/>
      <c r="N152" s="33"/>
      <c r="O152" s="33"/>
      <c r="P152" s="33"/>
      <c r="Q152" s="33"/>
      <c r="R152" s="33"/>
      <c r="S152" s="33"/>
      <c r="T152" s="33"/>
      <c r="U152" s="33"/>
      <c r="V152" s="33"/>
      <c r="W152" s="33"/>
      <c r="X152" s="33"/>
      <c r="Y152" s="33"/>
      <c r="Z152" s="33"/>
      <c r="AA152" s="33"/>
      <c r="AB152" s="33"/>
      <c r="AC152" s="33"/>
      <c r="AD152" s="33"/>
      <c r="AE152" s="33"/>
      <c r="AF152" s="33"/>
      <c r="AG152" s="33"/>
    </row>
    <row r="153" spans="1:33" ht="25.5">
      <c r="B153" s="36"/>
      <c r="C153" s="36"/>
      <c r="D153" s="37" t="s">
        <v>68</v>
      </c>
      <c r="E153" s="42"/>
      <c r="F153" s="44" t="s">
        <v>22</v>
      </c>
      <c r="H153" s="36"/>
      <c r="I153" s="36"/>
      <c r="J153" s="37" t="s">
        <v>68</v>
      </c>
      <c r="K153" s="42"/>
      <c r="L153" s="44" t="s">
        <v>22</v>
      </c>
    </row>
    <row r="154" spans="1:33">
      <c r="B154" s="106" t="s">
        <v>82</v>
      </c>
      <c r="C154" s="56" t="s">
        <v>8</v>
      </c>
      <c r="D154" s="40">
        <v>110</v>
      </c>
      <c r="E154" s="43">
        <f>D154/D158</f>
        <v>0.45643153526970953</v>
      </c>
      <c r="F154" s="45">
        <f>E154+E155</f>
        <v>0.95850622406638997</v>
      </c>
      <c r="H154" s="106" t="s">
        <v>82</v>
      </c>
      <c r="I154" s="56" t="s">
        <v>8</v>
      </c>
      <c r="J154" s="40">
        <v>62</v>
      </c>
      <c r="K154" s="43">
        <f>J154/J158</f>
        <v>0.29107981220657275</v>
      </c>
      <c r="L154" s="45">
        <f>K154+K155</f>
        <v>0.85915492957746475</v>
      </c>
    </row>
    <row r="155" spans="1:33">
      <c r="B155" s="106"/>
      <c r="C155" s="56" t="s">
        <v>9</v>
      </c>
      <c r="D155" s="40">
        <v>121</v>
      </c>
      <c r="E155" s="43">
        <f>D155/D158</f>
        <v>0.50207468879668049</v>
      </c>
      <c r="H155" s="107"/>
      <c r="I155" s="56" t="s">
        <v>9</v>
      </c>
      <c r="J155" s="40">
        <v>121</v>
      </c>
      <c r="K155" s="43">
        <f>J155/J158</f>
        <v>0.568075117370892</v>
      </c>
    </row>
    <row r="156" spans="1:33" ht="33.75">
      <c r="A156" s="49" t="s">
        <v>80</v>
      </c>
      <c r="B156" s="106"/>
      <c r="C156" s="56" t="s">
        <v>10</v>
      </c>
      <c r="D156" s="40">
        <v>7</v>
      </c>
      <c r="E156" s="43">
        <f>D156/D158</f>
        <v>2.9045643153526972E-2</v>
      </c>
      <c r="F156" s="44" t="s">
        <v>57</v>
      </c>
      <c r="H156" s="107"/>
      <c r="I156" s="56" t="s">
        <v>10</v>
      </c>
      <c r="J156" s="40">
        <v>24</v>
      </c>
      <c r="K156" s="43">
        <f>J156/J158</f>
        <v>0.11267605633802817</v>
      </c>
      <c r="L156" s="44" t="s">
        <v>57</v>
      </c>
    </row>
    <row r="157" spans="1:33">
      <c r="B157" s="106"/>
      <c r="C157" s="56" t="s">
        <v>11</v>
      </c>
      <c r="D157" s="40">
        <v>3</v>
      </c>
      <c r="E157" s="43">
        <f>D157/D158</f>
        <v>1.2448132780082987E-2</v>
      </c>
      <c r="F157" s="45">
        <f>E156+E157</f>
        <v>4.1493775933609957E-2</v>
      </c>
      <c r="H157" s="107"/>
      <c r="I157" s="56" t="s">
        <v>11</v>
      </c>
      <c r="J157" s="40">
        <v>6</v>
      </c>
      <c r="K157" s="43">
        <f>J157/J158</f>
        <v>2.8169014084507043E-2</v>
      </c>
      <c r="L157" s="45">
        <f>K156+K157</f>
        <v>0.14084507042253522</v>
      </c>
    </row>
    <row r="158" spans="1:33">
      <c r="B158" s="106"/>
      <c r="C158" s="61" t="s">
        <v>13</v>
      </c>
      <c r="D158" s="62">
        <f>D154+D155+D156+D157</f>
        <v>241</v>
      </c>
      <c r="E158" s="63" t="s">
        <v>0</v>
      </c>
      <c r="H158" s="107"/>
      <c r="I158" s="61" t="s">
        <v>13</v>
      </c>
      <c r="J158" s="62">
        <f>J154+J155+J156+J157</f>
        <v>213</v>
      </c>
      <c r="K158" s="63" t="s">
        <v>0</v>
      </c>
    </row>
    <row r="159" spans="1:33">
      <c r="B159" s="106"/>
      <c r="C159" s="56" t="s">
        <v>12</v>
      </c>
      <c r="D159" s="40">
        <v>19</v>
      </c>
      <c r="E159" s="43" t="s">
        <v>0</v>
      </c>
      <c r="H159" s="107"/>
      <c r="I159" s="56" t="s">
        <v>12</v>
      </c>
      <c r="J159" s="40">
        <v>70</v>
      </c>
      <c r="K159" s="43" t="s">
        <v>0</v>
      </c>
    </row>
    <row r="161" spans="2:12" ht="12.75" customHeight="1">
      <c r="B161" s="109" t="s">
        <v>111</v>
      </c>
      <c r="C161" s="109"/>
      <c r="D161" s="109"/>
      <c r="E161" s="109"/>
      <c r="F161" s="109"/>
      <c r="G161" s="109"/>
      <c r="H161" s="109"/>
      <c r="I161" s="109"/>
      <c r="J161" s="109"/>
      <c r="K161" s="109"/>
      <c r="L161" s="109"/>
    </row>
    <row r="162" spans="2:12">
      <c r="B162" s="105">
        <v>2008</v>
      </c>
      <c r="C162" s="105"/>
      <c r="D162" s="105"/>
      <c r="E162" s="105"/>
      <c r="F162" s="105"/>
      <c r="G162" s="55"/>
      <c r="H162" s="105">
        <v>2002</v>
      </c>
      <c r="I162" s="105"/>
      <c r="J162" s="105"/>
      <c r="K162" s="105"/>
      <c r="L162" s="105"/>
    </row>
    <row r="163" spans="2:12" ht="25.5">
      <c r="B163" s="36"/>
      <c r="C163" s="36"/>
      <c r="D163" s="37" t="s">
        <v>68</v>
      </c>
      <c r="E163" s="42"/>
      <c r="F163" s="44" t="s">
        <v>22</v>
      </c>
      <c r="H163" s="36"/>
      <c r="I163" s="36"/>
      <c r="J163" s="37" t="s">
        <v>68</v>
      </c>
      <c r="K163" s="42"/>
      <c r="L163" s="44" t="s">
        <v>22</v>
      </c>
    </row>
    <row r="164" spans="2:12">
      <c r="B164" s="106" t="s">
        <v>82</v>
      </c>
      <c r="C164" s="56" t="s">
        <v>8</v>
      </c>
      <c r="D164" s="40">
        <v>116</v>
      </c>
      <c r="E164" s="43">
        <f>D164/D168</f>
        <v>0.46031746031746029</v>
      </c>
      <c r="F164" s="45">
        <f>E164+E165</f>
        <v>0.87698412698412698</v>
      </c>
      <c r="H164" s="106" t="s">
        <v>82</v>
      </c>
      <c r="I164" s="56" t="s">
        <v>8</v>
      </c>
      <c r="J164" s="40">
        <v>82</v>
      </c>
      <c r="K164" s="43">
        <f>J164/J168</f>
        <v>0.32931726907630521</v>
      </c>
      <c r="L164" s="45">
        <f>K164+K165</f>
        <v>0.91164658634538154</v>
      </c>
    </row>
    <row r="165" spans="2:12">
      <c r="B165" s="106"/>
      <c r="C165" s="56" t="s">
        <v>9</v>
      </c>
      <c r="D165" s="40">
        <v>105</v>
      </c>
      <c r="E165" s="43">
        <f>D165/D168</f>
        <v>0.41666666666666669</v>
      </c>
      <c r="H165" s="107"/>
      <c r="I165" s="56" t="s">
        <v>9</v>
      </c>
      <c r="J165" s="40">
        <v>145</v>
      </c>
      <c r="K165" s="43">
        <f>J165/J168</f>
        <v>0.58232931726907633</v>
      </c>
    </row>
    <row r="166" spans="2:12" ht="25.5">
      <c r="B166" s="106"/>
      <c r="C166" s="56" t="s">
        <v>10</v>
      </c>
      <c r="D166" s="40">
        <v>22</v>
      </c>
      <c r="E166" s="43">
        <f>D166/D168</f>
        <v>8.7301587301587297E-2</v>
      </c>
      <c r="F166" s="44" t="s">
        <v>57</v>
      </c>
      <c r="H166" s="107"/>
      <c r="I166" s="56" t="s">
        <v>10</v>
      </c>
      <c r="J166" s="40">
        <v>19</v>
      </c>
      <c r="K166" s="43">
        <f>J166/J168</f>
        <v>7.6305220883534142E-2</v>
      </c>
      <c r="L166" s="44" t="s">
        <v>57</v>
      </c>
    </row>
    <row r="167" spans="2:12">
      <c r="B167" s="106"/>
      <c r="C167" s="56" t="s">
        <v>11</v>
      </c>
      <c r="D167" s="40">
        <v>9</v>
      </c>
      <c r="E167" s="43">
        <f>D167/D168</f>
        <v>3.5714285714285712E-2</v>
      </c>
      <c r="F167" s="45">
        <f>E166+E167</f>
        <v>0.12301587301587301</v>
      </c>
      <c r="H167" s="107"/>
      <c r="I167" s="56" t="s">
        <v>11</v>
      </c>
      <c r="J167" s="40">
        <v>3</v>
      </c>
      <c r="K167" s="43">
        <f>J167/J168</f>
        <v>1.2048192771084338E-2</v>
      </c>
      <c r="L167" s="45">
        <f>K166+K167</f>
        <v>8.8353413654618476E-2</v>
      </c>
    </row>
    <row r="168" spans="2:12">
      <c r="B168" s="106"/>
      <c r="C168" s="61" t="s">
        <v>13</v>
      </c>
      <c r="D168" s="62">
        <f>D164+D165+D166+D167</f>
        <v>252</v>
      </c>
      <c r="E168" s="63" t="s">
        <v>0</v>
      </c>
      <c r="H168" s="107"/>
      <c r="I168" s="61" t="s">
        <v>13</v>
      </c>
      <c r="J168" s="62">
        <f>J164+J165+J166+J167</f>
        <v>249</v>
      </c>
      <c r="K168" s="63" t="s">
        <v>0</v>
      </c>
    </row>
    <row r="169" spans="2:12">
      <c r="B169" s="106"/>
      <c r="C169" s="56" t="s">
        <v>12</v>
      </c>
      <c r="D169" s="40">
        <v>8</v>
      </c>
      <c r="E169" s="43" t="s">
        <v>0</v>
      </c>
      <c r="H169" s="107"/>
      <c r="I169" s="56" t="s">
        <v>12</v>
      </c>
      <c r="J169" s="40">
        <v>35</v>
      </c>
      <c r="K169" s="43" t="s">
        <v>0</v>
      </c>
    </row>
    <row r="171" spans="2:12" ht="12.75" customHeight="1">
      <c r="B171" s="109" t="s">
        <v>112</v>
      </c>
      <c r="C171" s="109"/>
      <c r="D171" s="109"/>
      <c r="E171" s="109"/>
      <c r="F171" s="109"/>
      <c r="G171" s="109"/>
      <c r="H171" s="109"/>
      <c r="I171" s="109"/>
      <c r="J171" s="109"/>
      <c r="K171" s="109"/>
      <c r="L171" s="109"/>
    </row>
    <row r="172" spans="2:12">
      <c r="B172" s="105">
        <v>2008</v>
      </c>
      <c r="C172" s="105"/>
      <c r="D172" s="105"/>
      <c r="E172" s="105"/>
      <c r="F172" s="105"/>
      <c r="G172" s="55"/>
      <c r="H172" s="105">
        <v>2002</v>
      </c>
      <c r="I172" s="105"/>
      <c r="J172" s="105"/>
      <c r="K172" s="105"/>
      <c r="L172" s="105"/>
    </row>
    <row r="173" spans="2:12" ht="25.5">
      <c r="B173" s="36"/>
      <c r="C173" s="36"/>
      <c r="D173" s="37" t="s">
        <v>68</v>
      </c>
      <c r="E173" s="42"/>
      <c r="F173" s="44" t="s">
        <v>22</v>
      </c>
      <c r="H173" s="36"/>
      <c r="I173" s="36"/>
      <c r="J173" s="37" t="s">
        <v>68</v>
      </c>
      <c r="K173" s="42"/>
      <c r="L173" s="44" t="s">
        <v>22</v>
      </c>
    </row>
    <row r="174" spans="2:12">
      <c r="B174" s="106" t="s">
        <v>82</v>
      </c>
      <c r="C174" s="56" t="s">
        <v>8</v>
      </c>
      <c r="D174" s="40">
        <v>94</v>
      </c>
      <c r="E174" s="43">
        <f>D174/D178</f>
        <v>0.4</v>
      </c>
      <c r="F174" s="45">
        <f>E174+E175</f>
        <v>0.8</v>
      </c>
      <c r="H174" s="106" t="s">
        <v>82</v>
      </c>
      <c r="I174" s="56" t="s">
        <v>8</v>
      </c>
      <c r="J174" s="40">
        <v>51</v>
      </c>
      <c r="K174" s="43">
        <f>J174/J178</f>
        <v>0.22173913043478261</v>
      </c>
      <c r="L174" s="45">
        <f>K174+K175</f>
        <v>0.83913043478260874</v>
      </c>
    </row>
    <row r="175" spans="2:12">
      <c r="B175" s="106"/>
      <c r="C175" s="56" t="s">
        <v>9</v>
      </c>
      <c r="D175" s="40">
        <v>94</v>
      </c>
      <c r="E175" s="43">
        <f>D175/D178</f>
        <v>0.4</v>
      </c>
      <c r="H175" s="107"/>
      <c r="I175" s="56" t="s">
        <v>9</v>
      </c>
      <c r="J175" s="40">
        <v>142</v>
      </c>
      <c r="K175" s="43">
        <f>J175/J178</f>
        <v>0.61739130434782608</v>
      </c>
    </row>
    <row r="176" spans="2:12" ht="25.5">
      <c r="B176" s="106"/>
      <c r="C176" s="56" t="s">
        <v>10</v>
      </c>
      <c r="D176" s="40">
        <v>39</v>
      </c>
      <c r="E176" s="43">
        <f>D176/D178</f>
        <v>0.16595744680851063</v>
      </c>
      <c r="F176" s="44" t="s">
        <v>57</v>
      </c>
      <c r="H176" s="107"/>
      <c r="I176" s="56" t="s">
        <v>10</v>
      </c>
      <c r="J176" s="40">
        <v>33</v>
      </c>
      <c r="K176" s="43">
        <f>J176/J178</f>
        <v>0.14347826086956522</v>
      </c>
      <c r="L176" s="44" t="s">
        <v>57</v>
      </c>
    </row>
    <row r="177" spans="2:12">
      <c r="B177" s="106"/>
      <c r="C177" s="56" t="s">
        <v>11</v>
      </c>
      <c r="D177" s="40">
        <v>8</v>
      </c>
      <c r="E177" s="43">
        <f>D177/D178</f>
        <v>3.4042553191489362E-2</v>
      </c>
      <c r="F177" s="45">
        <f>E176+E177</f>
        <v>0.19999999999999998</v>
      </c>
      <c r="H177" s="107"/>
      <c r="I177" s="56" t="s">
        <v>11</v>
      </c>
      <c r="J177" s="40">
        <v>4</v>
      </c>
      <c r="K177" s="43">
        <f>J177/J178</f>
        <v>1.7391304347826087E-2</v>
      </c>
      <c r="L177" s="45">
        <f>K176+K177</f>
        <v>0.16086956521739132</v>
      </c>
    </row>
    <row r="178" spans="2:12">
      <c r="B178" s="106"/>
      <c r="C178" s="61" t="s">
        <v>13</v>
      </c>
      <c r="D178" s="62">
        <f>D174+D175+D176+D177</f>
        <v>235</v>
      </c>
      <c r="E178" s="63" t="s">
        <v>0</v>
      </c>
      <c r="H178" s="107"/>
      <c r="I178" s="61" t="s">
        <v>13</v>
      </c>
      <c r="J178" s="62">
        <f>J174+J175+J176+J177</f>
        <v>230</v>
      </c>
      <c r="K178" s="63" t="s">
        <v>0</v>
      </c>
    </row>
    <row r="179" spans="2:12">
      <c r="B179" s="106"/>
      <c r="C179" s="56" t="s">
        <v>12</v>
      </c>
      <c r="D179" s="40">
        <v>21</v>
      </c>
      <c r="E179" s="43" t="s">
        <v>0</v>
      </c>
      <c r="H179" s="107"/>
      <c r="I179" s="56" t="s">
        <v>12</v>
      </c>
      <c r="J179" s="40">
        <v>54</v>
      </c>
      <c r="K179" s="43" t="s">
        <v>0</v>
      </c>
    </row>
    <row r="180" spans="2:12" ht="12.75" customHeight="1">
      <c r="B180" s="109" t="s">
        <v>113</v>
      </c>
      <c r="C180" s="109"/>
      <c r="D180" s="109"/>
      <c r="E180" s="109"/>
      <c r="F180" s="109"/>
      <c r="G180" s="109"/>
      <c r="H180" s="109"/>
      <c r="I180" s="109"/>
      <c r="J180" s="109"/>
      <c r="K180" s="109"/>
      <c r="L180" s="109"/>
    </row>
    <row r="181" spans="2:12">
      <c r="B181" s="105">
        <v>2008</v>
      </c>
      <c r="C181" s="105"/>
      <c r="D181" s="105"/>
      <c r="E181" s="105"/>
      <c r="F181" s="105"/>
      <c r="G181" s="55"/>
      <c r="H181" s="105">
        <v>2002</v>
      </c>
      <c r="I181" s="105"/>
      <c r="J181" s="105"/>
      <c r="K181" s="105"/>
      <c r="L181" s="105"/>
    </row>
    <row r="182" spans="2:12" ht="25.5">
      <c r="B182" s="36"/>
      <c r="C182" s="36"/>
      <c r="D182" s="37" t="s">
        <v>68</v>
      </c>
      <c r="E182" s="42"/>
      <c r="F182" s="44" t="s">
        <v>22</v>
      </c>
      <c r="H182" s="36"/>
      <c r="I182" s="36"/>
      <c r="J182" s="37" t="s">
        <v>68</v>
      </c>
      <c r="K182" s="42"/>
      <c r="L182" s="44" t="s">
        <v>22</v>
      </c>
    </row>
    <row r="183" spans="2:12">
      <c r="B183" s="112" t="s">
        <v>82</v>
      </c>
      <c r="C183" s="56" t="s">
        <v>8</v>
      </c>
      <c r="D183" s="40">
        <v>64</v>
      </c>
      <c r="E183" s="43">
        <f>D183/D187</f>
        <v>0.29223744292237441</v>
      </c>
      <c r="F183" s="45">
        <f>E183+E184</f>
        <v>0.68493150684931503</v>
      </c>
      <c r="H183" s="106" t="s">
        <v>82</v>
      </c>
      <c r="I183" s="56" t="s">
        <v>8</v>
      </c>
      <c r="J183" s="40">
        <v>90</v>
      </c>
      <c r="K183" s="43">
        <f>J183/J187</f>
        <v>0.33707865168539325</v>
      </c>
      <c r="L183" s="45">
        <f>K183+K184</f>
        <v>0.91385767790262173</v>
      </c>
    </row>
    <row r="184" spans="2:12">
      <c r="B184" s="113"/>
      <c r="C184" s="56" t="s">
        <v>9</v>
      </c>
      <c r="D184" s="40">
        <v>86</v>
      </c>
      <c r="E184" s="43">
        <f>D184/D187</f>
        <v>0.39269406392694062</v>
      </c>
      <c r="H184" s="107"/>
      <c r="I184" s="56" t="s">
        <v>9</v>
      </c>
      <c r="J184" s="40">
        <v>154</v>
      </c>
      <c r="K184" s="43">
        <f>J184/J187</f>
        <v>0.57677902621722843</v>
      </c>
    </row>
    <row r="185" spans="2:12" ht="25.5">
      <c r="B185" s="113"/>
      <c r="C185" s="56" t="s">
        <v>10</v>
      </c>
      <c r="D185" s="40">
        <v>51</v>
      </c>
      <c r="E185" s="43">
        <f>D185/D187</f>
        <v>0.23287671232876711</v>
      </c>
      <c r="F185" s="44" t="s">
        <v>57</v>
      </c>
      <c r="H185" s="107"/>
      <c r="I185" s="56" t="s">
        <v>10</v>
      </c>
      <c r="J185" s="40">
        <v>17</v>
      </c>
      <c r="K185" s="43">
        <f>J185/J187</f>
        <v>6.3670411985018729E-2</v>
      </c>
      <c r="L185" s="44" t="s">
        <v>57</v>
      </c>
    </row>
    <row r="186" spans="2:12">
      <c r="B186" s="113"/>
      <c r="C186" s="56" t="s">
        <v>11</v>
      </c>
      <c r="D186" s="40">
        <v>18</v>
      </c>
      <c r="E186" s="43">
        <f>D186/D187</f>
        <v>8.2191780821917804E-2</v>
      </c>
      <c r="F186" s="45">
        <f>E185+E186</f>
        <v>0.31506849315068491</v>
      </c>
      <c r="H186" s="107"/>
      <c r="I186" s="56" t="s">
        <v>11</v>
      </c>
      <c r="J186" s="40">
        <v>6</v>
      </c>
      <c r="K186" s="43">
        <f>J186/J187</f>
        <v>2.247191011235955E-2</v>
      </c>
      <c r="L186" s="45">
        <f>K185+K186</f>
        <v>8.6142322097378279E-2</v>
      </c>
    </row>
    <row r="187" spans="2:12">
      <c r="B187" s="113"/>
      <c r="C187" s="61" t="s">
        <v>13</v>
      </c>
      <c r="D187" s="62">
        <f>D183+D184+D185+D186</f>
        <v>219</v>
      </c>
      <c r="E187" s="63" t="s">
        <v>0</v>
      </c>
      <c r="H187" s="107"/>
      <c r="I187" s="61" t="s">
        <v>13</v>
      </c>
      <c r="J187" s="62">
        <f>J183+J184+J185+J186</f>
        <v>267</v>
      </c>
      <c r="K187" s="63" t="s">
        <v>0</v>
      </c>
    </row>
    <row r="188" spans="2:12">
      <c r="B188" s="113"/>
      <c r="C188" s="56" t="s">
        <v>12</v>
      </c>
      <c r="D188" s="40">
        <v>40</v>
      </c>
      <c r="E188" s="43" t="s">
        <v>0</v>
      </c>
      <c r="H188" s="107"/>
      <c r="I188" s="56" t="s">
        <v>12</v>
      </c>
      <c r="J188" s="40">
        <v>16</v>
      </c>
      <c r="K188" s="43" t="s">
        <v>0</v>
      </c>
    </row>
    <row r="190" spans="2:12">
      <c r="B190" s="109" t="s">
        <v>114</v>
      </c>
      <c r="C190" s="109"/>
      <c r="D190" s="109"/>
      <c r="E190" s="109"/>
      <c r="F190" s="109"/>
      <c r="G190" s="109"/>
      <c r="H190" s="109"/>
      <c r="I190" s="109"/>
      <c r="J190" s="109"/>
      <c r="K190" s="109"/>
      <c r="L190" s="109"/>
    </row>
    <row r="191" spans="2:12">
      <c r="B191" s="105">
        <v>2008</v>
      </c>
      <c r="C191" s="105"/>
      <c r="D191" s="105"/>
      <c r="E191" s="105"/>
      <c r="F191" s="105"/>
      <c r="G191" s="55"/>
      <c r="H191" s="105">
        <v>2002</v>
      </c>
      <c r="I191" s="105"/>
      <c r="J191" s="105"/>
      <c r="K191" s="105"/>
      <c r="L191" s="105"/>
    </row>
    <row r="192" spans="2:12" ht="25.5">
      <c r="B192" s="36"/>
      <c r="C192" s="36"/>
      <c r="D192" s="37" t="s">
        <v>68</v>
      </c>
      <c r="E192" s="42"/>
      <c r="F192" s="44" t="s">
        <v>22</v>
      </c>
      <c r="H192" s="36"/>
      <c r="I192" s="36"/>
      <c r="J192" s="37" t="s">
        <v>68</v>
      </c>
      <c r="K192" s="42"/>
      <c r="L192" s="44" t="s">
        <v>22</v>
      </c>
    </row>
    <row r="193" spans="2:12">
      <c r="B193" s="106" t="s">
        <v>82</v>
      </c>
      <c r="C193" s="56" t="s">
        <v>8</v>
      </c>
      <c r="D193" s="40">
        <v>119</v>
      </c>
      <c r="E193" s="43">
        <f>D193/D197</f>
        <v>0.54838709677419351</v>
      </c>
      <c r="F193" s="45">
        <f>E193+E194</f>
        <v>0.95391705069124422</v>
      </c>
      <c r="H193" s="106" t="s">
        <v>82</v>
      </c>
      <c r="I193" s="56" t="s">
        <v>8</v>
      </c>
      <c r="J193" s="40">
        <v>18</v>
      </c>
      <c r="K193" s="43">
        <f>J193/J197</f>
        <v>7.3469387755102047E-2</v>
      </c>
      <c r="L193" s="45">
        <f>K193+K194</f>
        <v>0.46122448979591835</v>
      </c>
    </row>
    <row r="194" spans="2:12">
      <c r="B194" s="106"/>
      <c r="C194" s="56" t="s">
        <v>9</v>
      </c>
      <c r="D194" s="40">
        <v>88</v>
      </c>
      <c r="E194" s="43">
        <f>D194/D197</f>
        <v>0.40552995391705071</v>
      </c>
      <c r="H194" s="107"/>
      <c r="I194" s="56" t="s">
        <v>9</v>
      </c>
      <c r="J194" s="40">
        <v>95</v>
      </c>
      <c r="K194" s="43">
        <f>J194/J197</f>
        <v>0.38775510204081631</v>
      </c>
    </row>
    <row r="195" spans="2:12" ht="25.5">
      <c r="B195" s="106"/>
      <c r="C195" s="56" t="s">
        <v>10</v>
      </c>
      <c r="D195" s="40">
        <v>7</v>
      </c>
      <c r="E195" s="43">
        <f>D195/D197</f>
        <v>3.2258064516129031E-2</v>
      </c>
      <c r="F195" s="44" t="s">
        <v>57</v>
      </c>
      <c r="H195" s="107"/>
      <c r="I195" s="56" t="s">
        <v>10</v>
      </c>
      <c r="J195" s="40">
        <v>87</v>
      </c>
      <c r="K195" s="43">
        <f>J195/J197</f>
        <v>0.35510204081632651</v>
      </c>
      <c r="L195" s="44" t="s">
        <v>57</v>
      </c>
    </row>
    <row r="196" spans="2:12">
      <c r="B196" s="106"/>
      <c r="C196" s="56" t="s">
        <v>11</v>
      </c>
      <c r="D196" s="40">
        <v>3</v>
      </c>
      <c r="E196" s="43">
        <f>D196/D197</f>
        <v>1.3824884792626729E-2</v>
      </c>
      <c r="F196" s="45">
        <f>E195+E196</f>
        <v>4.6082949308755762E-2</v>
      </c>
      <c r="H196" s="107"/>
      <c r="I196" s="56" t="s">
        <v>11</v>
      </c>
      <c r="J196" s="40">
        <v>45</v>
      </c>
      <c r="K196" s="43">
        <f>J196/J197</f>
        <v>0.18367346938775511</v>
      </c>
      <c r="L196" s="45">
        <f>K195+K196</f>
        <v>0.53877551020408165</v>
      </c>
    </row>
    <row r="197" spans="2:12">
      <c r="B197" s="106"/>
      <c r="C197" s="61" t="s">
        <v>13</v>
      </c>
      <c r="D197" s="62">
        <f>D193+D194+D195+D196</f>
        <v>217</v>
      </c>
      <c r="E197" s="63" t="s">
        <v>0</v>
      </c>
      <c r="H197" s="107"/>
      <c r="I197" s="61" t="s">
        <v>13</v>
      </c>
      <c r="J197" s="62">
        <f>J193+J194+J195+J196</f>
        <v>245</v>
      </c>
      <c r="K197" s="63" t="s">
        <v>0</v>
      </c>
    </row>
    <row r="198" spans="2:12">
      <c r="B198" s="106"/>
      <c r="C198" s="56" t="s">
        <v>12</v>
      </c>
      <c r="D198" s="40">
        <v>42</v>
      </c>
      <c r="E198" s="43" t="s">
        <v>0</v>
      </c>
      <c r="H198" s="107"/>
      <c r="I198" s="56" t="s">
        <v>12</v>
      </c>
      <c r="J198" s="40">
        <v>38</v>
      </c>
      <c r="K198" s="43" t="s">
        <v>0</v>
      </c>
    </row>
    <row r="200" spans="2:12" ht="12.75" customHeight="1">
      <c r="B200" s="109" t="s">
        <v>115</v>
      </c>
      <c r="C200" s="109"/>
      <c r="D200" s="109"/>
      <c r="E200" s="109"/>
      <c r="F200" s="109"/>
      <c r="G200" s="109"/>
      <c r="H200" s="109"/>
      <c r="I200" s="109"/>
      <c r="J200" s="109"/>
      <c r="K200" s="109"/>
      <c r="L200" s="109"/>
    </row>
    <row r="201" spans="2:12">
      <c r="B201" s="105">
        <v>2008</v>
      </c>
      <c r="C201" s="105"/>
      <c r="D201" s="105"/>
      <c r="E201" s="105"/>
      <c r="F201" s="105"/>
      <c r="G201" s="55"/>
      <c r="H201" s="105">
        <v>2002</v>
      </c>
      <c r="I201" s="105"/>
      <c r="J201" s="105"/>
      <c r="K201" s="105"/>
      <c r="L201" s="105"/>
    </row>
    <row r="202" spans="2:12" ht="25.5">
      <c r="B202" s="36"/>
      <c r="C202" s="36"/>
      <c r="D202" s="37" t="s">
        <v>68</v>
      </c>
      <c r="E202" s="42"/>
      <c r="F202" s="44" t="s">
        <v>22</v>
      </c>
      <c r="H202" s="36"/>
      <c r="I202" s="36"/>
      <c r="J202" s="37" t="s">
        <v>68</v>
      </c>
      <c r="K202" s="42"/>
      <c r="L202" s="44" t="s">
        <v>22</v>
      </c>
    </row>
    <row r="203" spans="2:12">
      <c r="B203" s="106" t="s">
        <v>82</v>
      </c>
      <c r="C203" s="56" t="s">
        <v>8</v>
      </c>
      <c r="D203" s="40">
        <v>60</v>
      </c>
      <c r="E203" s="43">
        <f>D203/D207</f>
        <v>0.27649769585253459</v>
      </c>
      <c r="F203" s="45">
        <f>E203+E204</f>
        <v>0.69585253456221197</v>
      </c>
      <c r="H203" s="106" t="s">
        <v>82</v>
      </c>
      <c r="I203" s="56" t="s">
        <v>8</v>
      </c>
      <c r="J203" s="40">
        <v>53</v>
      </c>
      <c r="K203" s="43">
        <f>J203/J207</f>
        <v>0.23555555555555555</v>
      </c>
      <c r="L203" s="45">
        <f>K203+K204</f>
        <v>0.89777777777777779</v>
      </c>
    </row>
    <row r="204" spans="2:12">
      <c r="B204" s="106"/>
      <c r="C204" s="56" t="s">
        <v>9</v>
      </c>
      <c r="D204" s="40">
        <v>91</v>
      </c>
      <c r="E204" s="43">
        <f>D204/D207</f>
        <v>0.41935483870967744</v>
      </c>
      <c r="H204" s="107"/>
      <c r="I204" s="56" t="s">
        <v>9</v>
      </c>
      <c r="J204" s="40">
        <v>149</v>
      </c>
      <c r="K204" s="43">
        <f>J204/J207</f>
        <v>0.66222222222222227</v>
      </c>
    </row>
    <row r="205" spans="2:12" ht="25.5">
      <c r="B205" s="106"/>
      <c r="C205" s="56" t="s">
        <v>10</v>
      </c>
      <c r="D205" s="40">
        <v>53</v>
      </c>
      <c r="E205" s="43">
        <f>D205/D207</f>
        <v>0.24423963133640553</v>
      </c>
      <c r="F205" s="44" t="s">
        <v>57</v>
      </c>
      <c r="H205" s="107"/>
      <c r="I205" s="56" t="s">
        <v>10</v>
      </c>
      <c r="J205" s="40">
        <v>19</v>
      </c>
      <c r="K205" s="43">
        <f>J205/J207</f>
        <v>8.4444444444444447E-2</v>
      </c>
      <c r="L205" s="44" t="s">
        <v>57</v>
      </c>
    </row>
    <row r="206" spans="2:12">
      <c r="B206" s="106"/>
      <c r="C206" s="56" t="s">
        <v>11</v>
      </c>
      <c r="D206" s="40">
        <v>13</v>
      </c>
      <c r="E206" s="43">
        <f>D206/D207</f>
        <v>5.9907834101382486E-2</v>
      </c>
      <c r="F206" s="45">
        <f>E205+E206</f>
        <v>0.30414746543778803</v>
      </c>
      <c r="H206" s="107"/>
      <c r="I206" s="56" t="s">
        <v>11</v>
      </c>
      <c r="J206" s="40">
        <v>4</v>
      </c>
      <c r="K206" s="43">
        <f>J206/J207</f>
        <v>1.7777777777777778E-2</v>
      </c>
      <c r="L206" s="45">
        <f>K205+K206</f>
        <v>0.10222222222222223</v>
      </c>
    </row>
    <row r="207" spans="2:12">
      <c r="B207" s="106"/>
      <c r="C207" s="61" t="s">
        <v>13</v>
      </c>
      <c r="D207" s="62">
        <f>D203+D204+D205+D206</f>
        <v>217</v>
      </c>
      <c r="E207" s="63" t="s">
        <v>0</v>
      </c>
      <c r="H207" s="107"/>
      <c r="I207" s="61" t="s">
        <v>13</v>
      </c>
      <c r="J207" s="62">
        <f>J203+J204+J205+J206</f>
        <v>225</v>
      </c>
      <c r="K207" s="63" t="s">
        <v>0</v>
      </c>
    </row>
    <row r="208" spans="2:12">
      <c r="B208" s="106"/>
      <c r="C208" s="56" t="s">
        <v>12</v>
      </c>
      <c r="D208" s="40">
        <v>43</v>
      </c>
      <c r="E208" s="43" t="s">
        <v>0</v>
      </c>
      <c r="H208" s="107"/>
      <c r="I208" s="56" t="s">
        <v>12</v>
      </c>
      <c r="J208" s="40">
        <v>58</v>
      </c>
      <c r="K208" s="43" t="s">
        <v>0</v>
      </c>
    </row>
    <row r="209" spans="1:12">
      <c r="B209" s="109" t="s">
        <v>26</v>
      </c>
      <c r="C209" s="109"/>
      <c r="D209" s="109"/>
      <c r="E209" s="109"/>
      <c r="F209" s="109"/>
      <c r="G209" s="109"/>
      <c r="H209" s="109"/>
      <c r="I209" s="109"/>
      <c r="J209" s="109"/>
      <c r="K209" s="109"/>
      <c r="L209" s="109"/>
    </row>
    <row r="210" spans="1:12">
      <c r="B210" s="105">
        <v>2008</v>
      </c>
      <c r="C210" s="105"/>
      <c r="D210" s="105"/>
      <c r="E210" s="105"/>
      <c r="F210" s="105"/>
      <c r="G210" s="55"/>
      <c r="H210" s="105">
        <v>2002</v>
      </c>
      <c r="I210" s="105"/>
      <c r="J210" s="105"/>
      <c r="K210" s="105"/>
      <c r="L210" s="105"/>
    </row>
    <row r="211" spans="1:12" ht="25.5">
      <c r="B211" s="36"/>
      <c r="C211" s="36"/>
      <c r="D211" s="37" t="s">
        <v>68</v>
      </c>
      <c r="E211" s="42"/>
      <c r="F211" s="44" t="s">
        <v>22</v>
      </c>
      <c r="H211" s="36"/>
      <c r="I211" s="36"/>
      <c r="J211" s="37" t="s">
        <v>68</v>
      </c>
      <c r="K211" s="42"/>
      <c r="L211" s="44" t="s">
        <v>22</v>
      </c>
    </row>
    <row r="212" spans="1:12">
      <c r="B212" s="106" t="s">
        <v>82</v>
      </c>
      <c r="C212" s="56" t="s">
        <v>8</v>
      </c>
      <c r="D212" s="40">
        <v>78</v>
      </c>
      <c r="E212" s="43">
        <f>D212/D216</f>
        <v>0.32773109243697479</v>
      </c>
      <c r="F212" s="45">
        <f>E212+E213</f>
        <v>0.80672268907563027</v>
      </c>
      <c r="H212" s="106" t="s">
        <v>82</v>
      </c>
      <c r="I212" s="56" t="s">
        <v>8</v>
      </c>
      <c r="J212" s="40">
        <v>52</v>
      </c>
      <c r="K212" s="43">
        <f>J212/J216</f>
        <v>0.21848739495798319</v>
      </c>
      <c r="L212" s="45">
        <f>K212+K213</f>
        <v>0.77310924369747902</v>
      </c>
    </row>
    <row r="213" spans="1:12">
      <c r="B213" s="106"/>
      <c r="C213" s="56" t="s">
        <v>9</v>
      </c>
      <c r="D213" s="40">
        <v>114</v>
      </c>
      <c r="E213" s="43">
        <f>D213/D216</f>
        <v>0.47899159663865548</v>
      </c>
      <c r="H213" s="107"/>
      <c r="I213" s="56" t="s">
        <v>9</v>
      </c>
      <c r="J213" s="40">
        <v>132</v>
      </c>
      <c r="K213" s="43">
        <f>J213/J216</f>
        <v>0.55462184873949583</v>
      </c>
    </row>
    <row r="214" spans="1:12" ht="25.5">
      <c r="B214" s="106"/>
      <c r="C214" s="56" t="s">
        <v>10</v>
      </c>
      <c r="D214" s="40">
        <v>34</v>
      </c>
      <c r="E214" s="43">
        <f>D214/D216</f>
        <v>0.14285714285714285</v>
      </c>
      <c r="F214" s="44" t="s">
        <v>57</v>
      </c>
      <c r="H214" s="107"/>
      <c r="I214" s="56" t="s">
        <v>10</v>
      </c>
      <c r="J214" s="40">
        <v>46</v>
      </c>
      <c r="K214" s="43">
        <f>J214/J216</f>
        <v>0.19327731092436976</v>
      </c>
      <c r="L214" s="44" t="s">
        <v>57</v>
      </c>
    </row>
    <row r="215" spans="1:12">
      <c r="B215" s="106"/>
      <c r="C215" s="56" t="s">
        <v>11</v>
      </c>
      <c r="D215" s="40">
        <v>12</v>
      </c>
      <c r="E215" s="43">
        <f>D215/D216</f>
        <v>5.0420168067226892E-2</v>
      </c>
      <c r="F215" s="45">
        <f>E214+E215</f>
        <v>0.19327731092436973</v>
      </c>
      <c r="H215" s="107"/>
      <c r="I215" s="56" t="s">
        <v>11</v>
      </c>
      <c r="J215" s="40">
        <v>8</v>
      </c>
      <c r="K215" s="43">
        <f>J215/J216</f>
        <v>3.3613445378151259E-2</v>
      </c>
      <c r="L215" s="45">
        <f>K214+K215</f>
        <v>0.22689075630252101</v>
      </c>
    </row>
    <row r="216" spans="1:12">
      <c r="B216" s="106"/>
      <c r="C216" s="61" t="s">
        <v>13</v>
      </c>
      <c r="D216" s="62">
        <f>D212+D213+D214+D215</f>
        <v>238</v>
      </c>
      <c r="E216" s="63" t="s">
        <v>0</v>
      </c>
      <c r="H216" s="107"/>
      <c r="I216" s="61" t="s">
        <v>13</v>
      </c>
      <c r="J216" s="62">
        <f>J212+J213+J214+J215</f>
        <v>238</v>
      </c>
      <c r="K216" s="63" t="s">
        <v>0</v>
      </c>
    </row>
    <row r="217" spans="1:12">
      <c r="B217" s="106"/>
      <c r="C217" s="56" t="s">
        <v>12</v>
      </c>
      <c r="D217" s="40">
        <v>20</v>
      </c>
      <c r="E217" s="43" t="s">
        <v>0</v>
      </c>
      <c r="H217" s="107"/>
      <c r="I217" s="56" t="s">
        <v>12</v>
      </c>
      <c r="J217" s="40">
        <v>45</v>
      </c>
      <c r="K217" s="43" t="s">
        <v>0</v>
      </c>
    </row>
    <row r="219" spans="1:12" ht="12.75" customHeight="1">
      <c r="B219" s="109" t="s">
        <v>27</v>
      </c>
      <c r="C219" s="109"/>
      <c r="D219" s="109"/>
      <c r="E219" s="109"/>
      <c r="F219" s="109"/>
      <c r="G219" s="109"/>
      <c r="H219" s="109"/>
      <c r="I219" s="109"/>
      <c r="J219" s="109"/>
      <c r="K219" s="109"/>
      <c r="L219" s="109"/>
    </row>
    <row r="220" spans="1:12">
      <c r="B220" s="105">
        <v>2008</v>
      </c>
      <c r="C220" s="105"/>
      <c r="D220" s="105"/>
      <c r="E220" s="105"/>
      <c r="F220" s="105"/>
      <c r="G220" s="55"/>
      <c r="H220" s="105">
        <v>2002</v>
      </c>
      <c r="I220" s="105"/>
      <c r="J220" s="105"/>
      <c r="K220" s="105"/>
      <c r="L220" s="105"/>
    </row>
    <row r="221" spans="1:12" ht="25.5">
      <c r="B221" s="36"/>
      <c r="C221" s="36"/>
      <c r="D221" s="37" t="s">
        <v>68</v>
      </c>
      <c r="E221" s="42"/>
      <c r="F221" s="44" t="s">
        <v>22</v>
      </c>
      <c r="H221" s="36"/>
      <c r="I221" s="36"/>
      <c r="J221" s="37" t="s">
        <v>68</v>
      </c>
      <c r="K221" s="42"/>
      <c r="L221" s="44" t="s">
        <v>22</v>
      </c>
    </row>
    <row r="222" spans="1:12">
      <c r="B222" s="106" t="s">
        <v>82</v>
      </c>
      <c r="C222" s="56" t="s">
        <v>8</v>
      </c>
      <c r="D222" s="40">
        <v>83</v>
      </c>
      <c r="E222" s="43">
        <f>D222/D226</f>
        <v>0.38425925925925924</v>
      </c>
      <c r="F222" s="45">
        <f>E222+E223</f>
        <v>0.875</v>
      </c>
      <c r="H222" s="106" t="s">
        <v>82</v>
      </c>
      <c r="I222" s="56" t="s">
        <v>8</v>
      </c>
      <c r="J222" s="40">
        <v>35</v>
      </c>
      <c r="K222" s="43">
        <f>J222/J226</f>
        <v>0.20114942528735633</v>
      </c>
      <c r="L222" s="45">
        <f>K222+K223</f>
        <v>0.76436781609195403</v>
      </c>
    </row>
    <row r="223" spans="1:12">
      <c r="B223" s="106"/>
      <c r="C223" s="56" t="s">
        <v>9</v>
      </c>
      <c r="D223" s="40">
        <v>106</v>
      </c>
      <c r="E223" s="43">
        <f>D223/D226</f>
        <v>0.49074074074074076</v>
      </c>
      <c r="H223" s="107"/>
      <c r="I223" s="56" t="s">
        <v>9</v>
      </c>
      <c r="J223" s="40">
        <v>98</v>
      </c>
      <c r="K223" s="43">
        <f>J223/J226</f>
        <v>0.56321839080459768</v>
      </c>
    </row>
    <row r="224" spans="1:12" ht="33.75">
      <c r="A224" s="49" t="s">
        <v>80</v>
      </c>
      <c r="B224" s="106"/>
      <c r="C224" s="56" t="s">
        <v>10</v>
      </c>
      <c r="D224" s="40">
        <v>20</v>
      </c>
      <c r="E224" s="43">
        <f>D224/D226</f>
        <v>9.2592592592592587E-2</v>
      </c>
      <c r="F224" s="44" t="s">
        <v>57</v>
      </c>
      <c r="H224" s="107"/>
      <c r="I224" s="56" t="s">
        <v>10</v>
      </c>
      <c r="J224" s="40">
        <v>34</v>
      </c>
      <c r="K224" s="43">
        <f>J224/J226</f>
        <v>0.19540229885057472</v>
      </c>
      <c r="L224" s="44" t="s">
        <v>57</v>
      </c>
    </row>
    <row r="225" spans="2:12">
      <c r="B225" s="106"/>
      <c r="C225" s="56" t="s">
        <v>11</v>
      </c>
      <c r="D225" s="40">
        <v>7</v>
      </c>
      <c r="E225" s="43">
        <f>D225/D226</f>
        <v>3.2407407407407406E-2</v>
      </c>
      <c r="F225" s="45">
        <f>E224+E225</f>
        <v>0.125</v>
      </c>
      <c r="H225" s="107"/>
      <c r="I225" s="56" t="s">
        <v>11</v>
      </c>
      <c r="J225" s="40">
        <v>7</v>
      </c>
      <c r="K225" s="43">
        <f>J225/J226</f>
        <v>4.0229885057471264E-2</v>
      </c>
      <c r="L225" s="45">
        <f>K224+K225</f>
        <v>0.23563218390804599</v>
      </c>
    </row>
    <row r="226" spans="2:12">
      <c r="B226" s="106"/>
      <c r="C226" s="61" t="s">
        <v>13</v>
      </c>
      <c r="D226" s="62">
        <f>D222+D223+D224+D225</f>
        <v>216</v>
      </c>
      <c r="E226" s="63" t="s">
        <v>0</v>
      </c>
      <c r="H226" s="107"/>
      <c r="I226" s="61" t="s">
        <v>13</v>
      </c>
      <c r="J226" s="62">
        <f>J222+J223+J224+J225</f>
        <v>174</v>
      </c>
      <c r="K226" s="63" t="s">
        <v>0</v>
      </c>
    </row>
    <row r="227" spans="2:12">
      <c r="B227" s="106"/>
      <c r="C227" s="56" t="s">
        <v>12</v>
      </c>
      <c r="D227" s="40">
        <v>44</v>
      </c>
      <c r="E227" s="43" t="s">
        <v>0</v>
      </c>
      <c r="H227" s="107"/>
      <c r="I227" s="56" t="s">
        <v>12</v>
      </c>
      <c r="J227" s="40">
        <v>109</v>
      </c>
      <c r="K227" s="43" t="s">
        <v>0</v>
      </c>
    </row>
    <row r="229" spans="2:12" ht="12.75" customHeight="1">
      <c r="B229" s="109" t="s">
        <v>116</v>
      </c>
      <c r="C229" s="109"/>
      <c r="D229" s="109"/>
      <c r="E229" s="109"/>
      <c r="F229" s="109"/>
      <c r="G229" s="109"/>
      <c r="H229" s="109"/>
      <c r="I229" s="109"/>
      <c r="J229" s="109"/>
      <c r="K229" s="109"/>
      <c r="L229" s="109"/>
    </row>
    <row r="230" spans="2:12">
      <c r="B230" s="105">
        <v>2008</v>
      </c>
      <c r="C230" s="105"/>
      <c r="D230" s="105"/>
      <c r="E230" s="105"/>
      <c r="F230" s="105"/>
      <c r="G230" s="55"/>
      <c r="H230" s="105">
        <v>2002</v>
      </c>
      <c r="I230" s="105"/>
      <c r="J230" s="105"/>
      <c r="K230" s="105"/>
      <c r="L230" s="105"/>
    </row>
    <row r="231" spans="2:12" ht="25.5">
      <c r="B231" s="36"/>
      <c r="C231" s="36"/>
      <c r="D231" s="37" t="s">
        <v>68</v>
      </c>
      <c r="E231" s="42"/>
      <c r="F231" s="44" t="s">
        <v>22</v>
      </c>
      <c r="H231" s="36"/>
      <c r="I231" s="36"/>
      <c r="J231" s="37" t="s">
        <v>68</v>
      </c>
      <c r="K231" s="42"/>
      <c r="L231" s="44" t="s">
        <v>22</v>
      </c>
    </row>
    <row r="232" spans="2:12">
      <c r="B232" s="106" t="s">
        <v>82</v>
      </c>
      <c r="C232" s="56" t="s">
        <v>8</v>
      </c>
      <c r="D232" s="40">
        <v>64</v>
      </c>
      <c r="E232" s="43">
        <f>D232/D236</f>
        <v>0.32160804020100503</v>
      </c>
      <c r="F232" s="45">
        <f>E232+E233</f>
        <v>0.82412060301507539</v>
      </c>
      <c r="H232" s="106" t="s">
        <v>82</v>
      </c>
      <c r="I232" s="56" t="s">
        <v>8</v>
      </c>
      <c r="J232" s="40">
        <v>35</v>
      </c>
      <c r="K232" s="43">
        <f>J232/J236</f>
        <v>0.15909090909090909</v>
      </c>
      <c r="L232" s="45">
        <f>K232+K233</f>
        <v>0.68181818181818177</v>
      </c>
    </row>
    <row r="233" spans="2:12">
      <c r="B233" s="106"/>
      <c r="C233" s="56" t="s">
        <v>9</v>
      </c>
      <c r="D233" s="40">
        <v>100</v>
      </c>
      <c r="E233" s="43">
        <f>D233/D236</f>
        <v>0.50251256281407031</v>
      </c>
      <c r="H233" s="107"/>
      <c r="I233" s="56" t="s">
        <v>9</v>
      </c>
      <c r="J233" s="40">
        <v>115</v>
      </c>
      <c r="K233" s="43">
        <f>J233/J236</f>
        <v>0.52272727272727271</v>
      </c>
    </row>
    <row r="234" spans="2:12" ht="25.5">
      <c r="B234" s="106"/>
      <c r="C234" s="56" t="s">
        <v>10</v>
      </c>
      <c r="D234" s="40">
        <v>19</v>
      </c>
      <c r="E234" s="43">
        <f>D234/D236</f>
        <v>9.5477386934673364E-2</v>
      </c>
      <c r="F234" s="44" t="s">
        <v>57</v>
      </c>
      <c r="H234" s="107"/>
      <c r="I234" s="56" t="s">
        <v>10</v>
      </c>
      <c r="J234" s="40">
        <v>47</v>
      </c>
      <c r="K234" s="43">
        <f>J234/J236</f>
        <v>0.21363636363636362</v>
      </c>
      <c r="L234" s="44" t="s">
        <v>57</v>
      </c>
    </row>
    <row r="235" spans="2:12">
      <c r="B235" s="106"/>
      <c r="C235" s="56" t="s">
        <v>11</v>
      </c>
      <c r="D235" s="40">
        <v>16</v>
      </c>
      <c r="E235" s="43">
        <f>D235/D236</f>
        <v>8.0402010050251257E-2</v>
      </c>
      <c r="F235" s="45">
        <f>E234+E235</f>
        <v>0.17587939698492461</v>
      </c>
      <c r="H235" s="107"/>
      <c r="I235" s="56" t="s">
        <v>11</v>
      </c>
      <c r="J235" s="40">
        <v>23</v>
      </c>
      <c r="K235" s="43">
        <f>J235/J236</f>
        <v>0.10454545454545454</v>
      </c>
      <c r="L235" s="45">
        <f>K234+K235</f>
        <v>0.31818181818181818</v>
      </c>
    </row>
    <row r="236" spans="2:12">
      <c r="B236" s="106"/>
      <c r="C236" s="61" t="s">
        <v>13</v>
      </c>
      <c r="D236" s="62">
        <f>D232+D233+D234+D235</f>
        <v>199</v>
      </c>
      <c r="E236" s="63" t="s">
        <v>0</v>
      </c>
      <c r="H236" s="107"/>
      <c r="I236" s="61" t="s">
        <v>13</v>
      </c>
      <c r="J236" s="62">
        <f>J232+J233+J234+J235</f>
        <v>220</v>
      </c>
      <c r="K236" s="63" t="s">
        <v>0</v>
      </c>
    </row>
    <row r="237" spans="2:12">
      <c r="B237" s="106"/>
      <c r="C237" s="56" t="s">
        <v>12</v>
      </c>
      <c r="D237" s="40">
        <v>60</v>
      </c>
      <c r="E237" s="43" t="s">
        <v>0</v>
      </c>
      <c r="H237" s="107"/>
      <c r="I237" s="56" t="s">
        <v>12</v>
      </c>
      <c r="J237" s="40">
        <v>64</v>
      </c>
      <c r="K237" s="43" t="s">
        <v>0</v>
      </c>
    </row>
    <row r="238" spans="2:12">
      <c r="B238" s="109" t="s">
        <v>28</v>
      </c>
      <c r="C238" s="109"/>
      <c r="D238" s="109"/>
      <c r="E238" s="109"/>
      <c r="F238" s="109"/>
      <c r="G238" s="109"/>
      <c r="H238" s="109"/>
      <c r="I238" s="109"/>
      <c r="J238" s="109"/>
      <c r="K238" s="109"/>
      <c r="L238" s="109"/>
    </row>
    <row r="239" spans="2:12">
      <c r="B239" s="105">
        <v>2008</v>
      </c>
      <c r="C239" s="105"/>
      <c r="D239" s="105"/>
      <c r="E239" s="105"/>
      <c r="F239" s="105"/>
      <c r="G239" s="55"/>
      <c r="H239" s="105">
        <v>2002</v>
      </c>
      <c r="I239" s="105"/>
      <c r="J239" s="105"/>
      <c r="K239" s="105"/>
      <c r="L239" s="105"/>
    </row>
    <row r="240" spans="2:12" ht="25.5">
      <c r="B240" s="36"/>
      <c r="C240" s="36"/>
      <c r="D240" s="37" t="s">
        <v>68</v>
      </c>
      <c r="E240" s="42"/>
      <c r="F240" s="44" t="s">
        <v>22</v>
      </c>
      <c r="H240" s="36"/>
      <c r="I240" s="36"/>
      <c r="J240" s="37" t="s">
        <v>68</v>
      </c>
      <c r="K240" s="42"/>
      <c r="L240" s="44" t="s">
        <v>22</v>
      </c>
    </row>
    <row r="241" spans="1:12">
      <c r="B241" s="106" t="s">
        <v>82</v>
      </c>
      <c r="C241" s="56" t="s">
        <v>8</v>
      </c>
      <c r="D241" s="40">
        <v>54</v>
      </c>
      <c r="E241" s="43">
        <f>D241/D245</f>
        <v>0.271356783919598</v>
      </c>
      <c r="F241" s="45">
        <f>E241+E242</f>
        <v>0.6733668341708543</v>
      </c>
      <c r="H241" s="106" t="s">
        <v>82</v>
      </c>
      <c r="I241" s="56" t="s">
        <v>8</v>
      </c>
      <c r="J241" s="40">
        <v>30</v>
      </c>
      <c r="K241" s="43">
        <f>J241/J245</f>
        <v>0.13824884792626729</v>
      </c>
      <c r="L241" s="45">
        <f>K241+K242</f>
        <v>0.52073732718894017</v>
      </c>
    </row>
    <row r="242" spans="1:12">
      <c r="B242" s="106"/>
      <c r="C242" s="56" t="s">
        <v>9</v>
      </c>
      <c r="D242" s="40">
        <v>80</v>
      </c>
      <c r="E242" s="43">
        <f>D242/D245</f>
        <v>0.4020100502512563</v>
      </c>
      <c r="H242" s="107"/>
      <c r="I242" s="56" t="s">
        <v>9</v>
      </c>
      <c r="J242" s="40">
        <v>83</v>
      </c>
      <c r="K242" s="43">
        <f>J242/J245</f>
        <v>0.38248847926267282</v>
      </c>
    </row>
    <row r="243" spans="1:12" ht="33.75">
      <c r="A243" s="49" t="s">
        <v>80</v>
      </c>
      <c r="B243" s="106"/>
      <c r="C243" s="56" t="s">
        <v>10</v>
      </c>
      <c r="D243" s="40">
        <v>49</v>
      </c>
      <c r="E243" s="43">
        <f>D243/D245</f>
        <v>0.24623115577889448</v>
      </c>
      <c r="F243" s="44" t="s">
        <v>57</v>
      </c>
      <c r="H243" s="107"/>
      <c r="I243" s="56" t="s">
        <v>10</v>
      </c>
      <c r="J243" s="40">
        <v>75</v>
      </c>
      <c r="K243" s="43">
        <f>J243/J245</f>
        <v>0.34562211981566821</v>
      </c>
      <c r="L243" s="44" t="s">
        <v>57</v>
      </c>
    </row>
    <row r="244" spans="1:12">
      <c r="B244" s="106"/>
      <c r="C244" s="56" t="s">
        <v>11</v>
      </c>
      <c r="D244" s="40">
        <v>16</v>
      </c>
      <c r="E244" s="43">
        <f>D244/D245</f>
        <v>8.0402010050251257E-2</v>
      </c>
      <c r="F244" s="45">
        <f>E243+E244</f>
        <v>0.32663316582914576</v>
      </c>
      <c r="H244" s="107"/>
      <c r="I244" s="56" t="s">
        <v>11</v>
      </c>
      <c r="J244" s="40">
        <v>29</v>
      </c>
      <c r="K244" s="43">
        <f>J244/J245</f>
        <v>0.13364055299539171</v>
      </c>
      <c r="L244" s="45">
        <f>K243+K244</f>
        <v>0.47926267281105994</v>
      </c>
    </row>
    <row r="245" spans="1:12">
      <c r="B245" s="106"/>
      <c r="C245" s="61" t="s">
        <v>13</v>
      </c>
      <c r="D245" s="62">
        <f>D241+D242+D243+D244</f>
        <v>199</v>
      </c>
      <c r="E245" s="63" t="s">
        <v>0</v>
      </c>
      <c r="H245" s="107"/>
      <c r="I245" s="61" t="s">
        <v>13</v>
      </c>
      <c r="J245" s="62">
        <f>J241+J242+J243+J244</f>
        <v>217</v>
      </c>
      <c r="K245" s="63" t="s">
        <v>0</v>
      </c>
    </row>
    <row r="246" spans="1:12">
      <c r="B246" s="106"/>
      <c r="C246" s="56" t="s">
        <v>12</v>
      </c>
      <c r="D246" s="40">
        <v>59</v>
      </c>
      <c r="E246" s="43" t="s">
        <v>0</v>
      </c>
      <c r="H246" s="107"/>
      <c r="I246" s="56" t="s">
        <v>12</v>
      </c>
      <c r="J246" s="40">
        <v>67</v>
      </c>
      <c r="K246" s="43" t="s">
        <v>0</v>
      </c>
    </row>
    <row r="248" spans="1:12">
      <c r="B248" s="109" t="s">
        <v>117</v>
      </c>
      <c r="C248" s="109"/>
      <c r="D248" s="109"/>
      <c r="E248" s="109"/>
      <c r="F248" s="109"/>
      <c r="G248" s="109"/>
      <c r="H248" s="109"/>
      <c r="I248" s="109"/>
      <c r="J248" s="109"/>
      <c r="K248" s="109"/>
      <c r="L248" s="109"/>
    </row>
    <row r="249" spans="1:12">
      <c r="B249" s="105">
        <v>2008</v>
      </c>
      <c r="C249" s="105"/>
      <c r="D249" s="105"/>
      <c r="E249" s="105"/>
      <c r="F249" s="105"/>
      <c r="G249" s="55"/>
      <c r="H249" s="105">
        <v>2002</v>
      </c>
      <c r="I249" s="105"/>
      <c r="J249" s="105"/>
      <c r="K249" s="105"/>
      <c r="L249" s="105"/>
    </row>
    <row r="250" spans="1:12" ht="25.5">
      <c r="B250" s="36"/>
      <c r="C250" s="36"/>
      <c r="D250" s="37" t="s">
        <v>68</v>
      </c>
      <c r="E250" s="42"/>
      <c r="F250" s="44" t="s">
        <v>22</v>
      </c>
      <c r="H250" s="36"/>
      <c r="I250" s="36"/>
      <c r="J250" s="37" t="s">
        <v>68</v>
      </c>
      <c r="K250" s="42"/>
      <c r="L250" s="44" t="s">
        <v>22</v>
      </c>
    </row>
    <row r="251" spans="1:12">
      <c r="B251" s="106" t="s">
        <v>82</v>
      </c>
      <c r="C251" s="56" t="s">
        <v>8</v>
      </c>
      <c r="D251" s="40">
        <v>53</v>
      </c>
      <c r="E251" s="43">
        <f>D251/D255</f>
        <v>0.36551724137931035</v>
      </c>
      <c r="F251" s="45">
        <f>E251+E252</f>
        <v>0.92413793103448283</v>
      </c>
      <c r="H251" s="106" t="s">
        <v>82</v>
      </c>
      <c r="I251" s="56" t="s">
        <v>8</v>
      </c>
      <c r="J251" s="40">
        <v>58</v>
      </c>
      <c r="K251" s="43">
        <f>J251/J255</f>
        <v>0.33720930232558138</v>
      </c>
      <c r="L251" s="45">
        <f>K251+K252</f>
        <v>0.95930232558139528</v>
      </c>
    </row>
    <row r="252" spans="1:12">
      <c r="B252" s="106"/>
      <c r="C252" s="56" t="s">
        <v>9</v>
      </c>
      <c r="D252" s="40">
        <v>81</v>
      </c>
      <c r="E252" s="43">
        <f>D252/D255</f>
        <v>0.55862068965517242</v>
      </c>
      <c r="H252" s="107"/>
      <c r="I252" s="56" t="s">
        <v>9</v>
      </c>
      <c r="J252" s="40">
        <v>107</v>
      </c>
      <c r="K252" s="43">
        <f>J252/J255</f>
        <v>0.62209302325581395</v>
      </c>
    </row>
    <row r="253" spans="1:12" ht="25.5">
      <c r="B253" s="106"/>
      <c r="C253" s="56" t="s">
        <v>10</v>
      </c>
      <c r="D253" s="40">
        <v>9</v>
      </c>
      <c r="E253" s="43">
        <f>D253/D255</f>
        <v>6.2068965517241378E-2</v>
      </c>
      <c r="F253" s="44" t="s">
        <v>57</v>
      </c>
      <c r="H253" s="107"/>
      <c r="I253" s="56" t="s">
        <v>10</v>
      </c>
      <c r="J253" s="40">
        <v>6</v>
      </c>
      <c r="K253" s="43">
        <f>J253/J255</f>
        <v>3.4883720930232558E-2</v>
      </c>
      <c r="L253" s="44" t="s">
        <v>57</v>
      </c>
    </row>
    <row r="254" spans="1:12">
      <c r="B254" s="106"/>
      <c r="C254" s="56" t="s">
        <v>11</v>
      </c>
      <c r="D254" s="40">
        <v>2</v>
      </c>
      <c r="E254" s="43">
        <f>D254/D255</f>
        <v>1.3793103448275862E-2</v>
      </c>
      <c r="F254" s="45">
        <f>E253+E254</f>
        <v>7.586206896551724E-2</v>
      </c>
      <c r="H254" s="107"/>
      <c r="I254" s="56" t="s">
        <v>11</v>
      </c>
      <c r="J254" s="40">
        <v>1</v>
      </c>
      <c r="K254" s="43">
        <f>J254/J255</f>
        <v>5.8139534883720929E-3</v>
      </c>
      <c r="L254" s="45">
        <f>K253+K254</f>
        <v>4.0697674418604654E-2</v>
      </c>
    </row>
    <row r="255" spans="1:12">
      <c r="B255" s="106"/>
      <c r="C255" s="61" t="s">
        <v>13</v>
      </c>
      <c r="D255" s="62">
        <f>D251+D252+D253+D254</f>
        <v>145</v>
      </c>
      <c r="E255" s="63" t="s">
        <v>0</v>
      </c>
      <c r="H255" s="107"/>
      <c r="I255" s="61" t="s">
        <v>13</v>
      </c>
      <c r="J255" s="62">
        <f>J251+J252+J253+J254</f>
        <v>172</v>
      </c>
      <c r="K255" s="63" t="s">
        <v>0</v>
      </c>
    </row>
    <row r="256" spans="1:12">
      <c r="B256" s="106"/>
      <c r="C256" s="56" t="s">
        <v>12</v>
      </c>
      <c r="D256" s="40">
        <v>114</v>
      </c>
      <c r="E256" s="43" t="s">
        <v>0</v>
      </c>
      <c r="H256" s="107"/>
      <c r="I256" s="56" t="s">
        <v>12</v>
      </c>
      <c r="J256" s="40">
        <v>112</v>
      </c>
      <c r="K256" s="43" t="s">
        <v>0</v>
      </c>
    </row>
    <row r="258" spans="1:12" ht="12.75" customHeight="1">
      <c r="B258" s="109" t="s">
        <v>118</v>
      </c>
      <c r="C258" s="109"/>
      <c r="D258" s="109"/>
      <c r="E258" s="109"/>
      <c r="F258" s="109"/>
      <c r="G258" s="109"/>
      <c r="H258" s="109"/>
      <c r="I258" s="109"/>
      <c r="J258" s="109"/>
      <c r="K258" s="109"/>
      <c r="L258" s="109"/>
    </row>
    <row r="259" spans="1:12">
      <c r="B259" s="105">
        <v>2008</v>
      </c>
      <c r="C259" s="105"/>
      <c r="D259" s="105"/>
      <c r="E259" s="105"/>
      <c r="F259" s="105"/>
      <c r="G259" s="55"/>
      <c r="H259" s="105">
        <v>2002</v>
      </c>
      <c r="I259" s="105"/>
      <c r="J259" s="105"/>
      <c r="K259" s="105"/>
      <c r="L259" s="105"/>
    </row>
    <row r="260" spans="1:12" ht="25.5">
      <c r="B260" s="36"/>
      <c r="C260" s="36"/>
      <c r="D260" s="37" t="s">
        <v>68</v>
      </c>
      <c r="E260" s="42"/>
      <c r="F260" s="44" t="s">
        <v>22</v>
      </c>
      <c r="H260" s="36"/>
      <c r="I260" s="36"/>
      <c r="J260" s="37" t="s">
        <v>68</v>
      </c>
      <c r="K260" s="42"/>
      <c r="L260" s="44" t="s">
        <v>22</v>
      </c>
    </row>
    <row r="261" spans="1:12">
      <c r="B261" s="106" t="s">
        <v>82</v>
      </c>
      <c r="C261" s="56" t="s">
        <v>8</v>
      </c>
      <c r="D261" s="40">
        <v>91</v>
      </c>
      <c r="E261" s="43">
        <f>D261/D265</f>
        <v>0.53529411764705881</v>
      </c>
      <c r="F261" s="45">
        <f>E261+E262</f>
        <v>0.96470588235294108</v>
      </c>
      <c r="H261" s="106" t="s">
        <v>82</v>
      </c>
      <c r="I261" s="56" t="s">
        <v>8</v>
      </c>
      <c r="J261" s="40">
        <v>59</v>
      </c>
      <c r="K261" s="43">
        <f>J261/J265</f>
        <v>0.36419753086419754</v>
      </c>
      <c r="L261" s="45">
        <f>K261+K262</f>
        <v>0.9814814814814814</v>
      </c>
    </row>
    <row r="262" spans="1:12">
      <c r="B262" s="106"/>
      <c r="C262" s="56" t="s">
        <v>9</v>
      </c>
      <c r="D262" s="40">
        <v>73</v>
      </c>
      <c r="E262" s="43">
        <f>D262/D265</f>
        <v>0.42941176470588233</v>
      </c>
      <c r="H262" s="107"/>
      <c r="I262" s="56" t="s">
        <v>9</v>
      </c>
      <c r="J262" s="40">
        <v>100</v>
      </c>
      <c r="K262" s="43">
        <f>J262/J265</f>
        <v>0.61728395061728392</v>
      </c>
    </row>
    <row r="263" spans="1:12" ht="25.5">
      <c r="B263" s="106"/>
      <c r="C263" s="56" t="s">
        <v>10</v>
      </c>
      <c r="D263" s="40">
        <v>4</v>
      </c>
      <c r="E263" s="43">
        <f>D263/D265</f>
        <v>2.3529411764705882E-2</v>
      </c>
      <c r="F263" s="44" t="s">
        <v>57</v>
      </c>
      <c r="H263" s="107"/>
      <c r="I263" s="56" t="s">
        <v>10</v>
      </c>
      <c r="J263" s="40">
        <v>2</v>
      </c>
      <c r="K263" s="43">
        <f>J263/J265</f>
        <v>1.2345679012345678E-2</v>
      </c>
      <c r="L263" s="44" t="s">
        <v>57</v>
      </c>
    </row>
    <row r="264" spans="1:12">
      <c r="B264" s="106"/>
      <c r="C264" s="56" t="s">
        <v>11</v>
      </c>
      <c r="D264" s="40">
        <v>2</v>
      </c>
      <c r="E264" s="43">
        <f>D264/D265</f>
        <v>1.1764705882352941E-2</v>
      </c>
      <c r="F264" s="45">
        <f>E263+E264</f>
        <v>3.5294117647058823E-2</v>
      </c>
      <c r="H264" s="107"/>
      <c r="I264" s="56" t="s">
        <v>11</v>
      </c>
      <c r="J264" s="40">
        <v>1</v>
      </c>
      <c r="K264" s="43">
        <f>J264/J265</f>
        <v>6.1728395061728392E-3</v>
      </c>
      <c r="L264" s="45">
        <f>K263+K264</f>
        <v>1.8518518518518517E-2</v>
      </c>
    </row>
    <row r="265" spans="1:12">
      <c r="B265" s="106"/>
      <c r="C265" s="61" t="s">
        <v>13</v>
      </c>
      <c r="D265" s="62">
        <f>D261+D262+D263+D264</f>
        <v>170</v>
      </c>
      <c r="E265" s="63" t="s">
        <v>0</v>
      </c>
      <c r="H265" s="107"/>
      <c r="I265" s="61" t="s">
        <v>13</v>
      </c>
      <c r="J265" s="62">
        <f>J261+J262+J263+J264</f>
        <v>162</v>
      </c>
      <c r="K265" s="63" t="s">
        <v>0</v>
      </c>
    </row>
    <row r="266" spans="1:12">
      <c r="B266" s="106"/>
      <c r="C266" s="56" t="s">
        <v>12</v>
      </c>
      <c r="D266" s="40">
        <v>89</v>
      </c>
      <c r="E266" s="43" t="s">
        <v>0</v>
      </c>
      <c r="H266" s="107"/>
      <c r="I266" s="56" t="s">
        <v>12</v>
      </c>
      <c r="J266" s="40">
        <v>120</v>
      </c>
      <c r="K266" s="43" t="s">
        <v>0</v>
      </c>
    </row>
    <row r="267" spans="1:12" ht="12.75" customHeight="1">
      <c r="B267" s="109" t="s">
        <v>29</v>
      </c>
      <c r="C267" s="109"/>
      <c r="D267" s="109"/>
      <c r="E267" s="109"/>
      <c r="F267" s="109"/>
      <c r="G267" s="109"/>
      <c r="H267" s="109"/>
      <c r="I267" s="109"/>
      <c r="J267" s="109"/>
      <c r="K267" s="109"/>
      <c r="L267" s="109"/>
    </row>
    <row r="268" spans="1:12">
      <c r="B268" s="105">
        <v>2008</v>
      </c>
      <c r="C268" s="105"/>
      <c r="D268" s="105"/>
      <c r="E268" s="105"/>
      <c r="F268" s="105"/>
      <c r="G268" s="55"/>
      <c r="H268" s="105">
        <v>2002</v>
      </c>
      <c r="I268" s="105"/>
      <c r="J268" s="105"/>
      <c r="K268" s="105"/>
      <c r="L268" s="105"/>
    </row>
    <row r="269" spans="1:12" ht="25.5">
      <c r="B269" s="36"/>
      <c r="C269" s="36"/>
      <c r="D269" s="37" t="s">
        <v>68</v>
      </c>
      <c r="E269" s="42"/>
      <c r="F269" s="44" t="s">
        <v>22</v>
      </c>
      <c r="H269" s="36"/>
      <c r="I269" s="36"/>
      <c r="J269" s="37" t="s">
        <v>68</v>
      </c>
      <c r="K269" s="42"/>
      <c r="L269" s="44" t="s">
        <v>22</v>
      </c>
    </row>
    <row r="270" spans="1:12">
      <c r="B270" s="106" t="s">
        <v>82</v>
      </c>
      <c r="C270" s="56" t="s">
        <v>8</v>
      </c>
      <c r="D270" s="40">
        <v>53</v>
      </c>
      <c r="E270" s="43">
        <f>D270/D274</f>
        <v>0.28804347826086957</v>
      </c>
      <c r="F270" s="45">
        <f>E270+E271</f>
        <v>0.75543478260869568</v>
      </c>
      <c r="H270" s="106" t="s">
        <v>82</v>
      </c>
      <c r="I270" s="56" t="s">
        <v>8</v>
      </c>
      <c r="J270" s="40">
        <v>50</v>
      </c>
      <c r="K270" s="43">
        <f>J270/J274</f>
        <v>0.26455026455026454</v>
      </c>
      <c r="L270" s="45">
        <f>K270+K271</f>
        <v>0.66137566137566139</v>
      </c>
    </row>
    <row r="271" spans="1:12">
      <c r="B271" s="106"/>
      <c r="C271" s="56" t="s">
        <v>9</v>
      </c>
      <c r="D271" s="40">
        <v>86</v>
      </c>
      <c r="E271" s="43">
        <f>D271/D274</f>
        <v>0.46739130434782611</v>
      </c>
      <c r="H271" s="107"/>
      <c r="I271" s="56" t="s">
        <v>9</v>
      </c>
      <c r="J271" s="40">
        <v>75</v>
      </c>
      <c r="K271" s="43">
        <f>J271/J274</f>
        <v>0.3968253968253968</v>
      </c>
    </row>
    <row r="272" spans="1:12" ht="33.75">
      <c r="A272" s="49" t="s">
        <v>80</v>
      </c>
      <c r="B272" s="106"/>
      <c r="C272" s="56" t="s">
        <v>10</v>
      </c>
      <c r="D272" s="40">
        <v>34</v>
      </c>
      <c r="E272" s="43">
        <f>D272/D274</f>
        <v>0.18478260869565216</v>
      </c>
      <c r="F272" s="44" t="s">
        <v>57</v>
      </c>
      <c r="H272" s="107"/>
      <c r="I272" s="56" t="s">
        <v>10</v>
      </c>
      <c r="J272" s="40">
        <v>57</v>
      </c>
      <c r="K272" s="43">
        <f>J272/J274</f>
        <v>0.30158730158730157</v>
      </c>
      <c r="L272" s="44" t="s">
        <v>57</v>
      </c>
    </row>
    <row r="273" spans="2:12">
      <c r="B273" s="106"/>
      <c r="C273" s="56" t="s">
        <v>11</v>
      </c>
      <c r="D273" s="40">
        <v>11</v>
      </c>
      <c r="E273" s="43">
        <f>D273/D274</f>
        <v>5.9782608695652176E-2</v>
      </c>
      <c r="F273" s="45">
        <f>E272+E273</f>
        <v>0.24456521739130432</v>
      </c>
      <c r="H273" s="107"/>
      <c r="I273" s="56" t="s">
        <v>11</v>
      </c>
      <c r="J273" s="40">
        <v>7</v>
      </c>
      <c r="K273" s="43">
        <f>J273/J274</f>
        <v>3.7037037037037035E-2</v>
      </c>
      <c r="L273" s="45">
        <f>K272+K273</f>
        <v>0.33862433862433861</v>
      </c>
    </row>
    <row r="274" spans="2:12">
      <c r="B274" s="106"/>
      <c r="C274" s="61" t="s">
        <v>13</v>
      </c>
      <c r="D274" s="62">
        <f>D270+D271+D272+D273</f>
        <v>184</v>
      </c>
      <c r="E274" s="63" t="s">
        <v>0</v>
      </c>
      <c r="H274" s="107"/>
      <c r="I274" s="61" t="s">
        <v>13</v>
      </c>
      <c r="J274" s="62">
        <f>J270+J271+J272+J273</f>
        <v>189</v>
      </c>
      <c r="K274" s="63" t="s">
        <v>0</v>
      </c>
    </row>
    <row r="275" spans="2:12">
      <c r="B275" s="106"/>
      <c r="C275" s="56" t="s">
        <v>12</v>
      </c>
      <c r="D275" s="40">
        <v>75</v>
      </c>
      <c r="E275" s="43" t="s">
        <v>0</v>
      </c>
      <c r="H275" s="107"/>
      <c r="I275" s="56" t="s">
        <v>12</v>
      </c>
      <c r="J275" s="40">
        <v>95</v>
      </c>
      <c r="K275" s="43" t="s">
        <v>0</v>
      </c>
    </row>
    <row r="277" spans="2:12" ht="12.75" customHeight="1">
      <c r="B277" s="109" t="s">
        <v>119</v>
      </c>
      <c r="C277" s="109"/>
      <c r="D277" s="109"/>
      <c r="E277" s="109"/>
      <c r="F277" s="109"/>
      <c r="G277" s="109"/>
      <c r="H277" s="109"/>
      <c r="I277" s="109"/>
      <c r="J277" s="109"/>
      <c r="K277" s="109"/>
      <c r="L277" s="109"/>
    </row>
    <row r="278" spans="2:12">
      <c r="B278" s="105">
        <v>2008</v>
      </c>
      <c r="C278" s="105"/>
      <c r="D278" s="105"/>
      <c r="E278" s="105"/>
      <c r="F278" s="105"/>
      <c r="G278" s="55"/>
      <c r="H278" s="105">
        <v>2002</v>
      </c>
      <c r="I278" s="105"/>
      <c r="J278" s="105"/>
      <c r="K278" s="105"/>
      <c r="L278" s="105"/>
    </row>
    <row r="279" spans="2:12" ht="25.5">
      <c r="B279" s="36"/>
      <c r="C279" s="36"/>
      <c r="D279" s="37" t="s">
        <v>68</v>
      </c>
      <c r="E279" s="42"/>
      <c r="F279" s="44" t="s">
        <v>22</v>
      </c>
      <c r="H279" s="36"/>
      <c r="I279" s="36"/>
      <c r="J279" s="37" t="s">
        <v>68</v>
      </c>
      <c r="K279" s="42"/>
      <c r="L279" s="44" t="s">
        <v>22</v>
      </c>
    </row>
    <row r="280" spans="2:12">
      <c r="B280" s="106" t="s">
        <v>82</v>
      </c>
      <c r="C280" s="56" t="s">
        <v>8</v>
      </c>
      <c r="D280" s="40">
        <v>65</v>
      </c>
      <c r="E280" s="43">
        <f>D280/D284</f>
        <v>0.29953917050691242</v>
      </c>
      <c r="F280" s="45">
        <f>E280+E281</f>
        <v>0.74654377880184331</v>
      </c>
      <c r="H280" s="106" t="s">
        <v>82</v>
      </c>
      <c r="I280" s="56" t="s">
        <v>8</v>
      </c>
      <c r="J280" s="40">
        <v>38</v>
      </c>
      <c r="K280" s="43">
        <f>J280/J284</f>
        <v>0.16450216450216451</v>
      </c>
      <c r="L280" s="45">
        <f>K280+K281</f>
        <v>0.65800865800865804</v>
      </c>
    </row>
    <row r="281" spans="2:12">
      <c r="B281" s="106"/>
      <c r="C281" s="56" t="s">
        <v>9</v>
      </c>
      <c r="D281" s="40">
        <v>97</v>
      </c>
      <c r="E281" s="43">
        <f>D281/D284</f>
        <v>0.44700460829493088</v>
      </c>
      <c r="H281" s="107"/>
      <c r="I281" s="56" t="s">
        <v>9</v>
      </c>
      <c r="J281" s="40">
        <v>114</v>
      </c>
      <c r="K281" s="43">
        <f>J281/J284</f>
        <v>0.4935064935064935</v>
      </c>
    </row>
    <row r="282" spans="2:12" ht="25.5">
      <c r="B282" s="106"/>
      <c r="C282" s="56" t="s">
        <v>10</v>
      </c>
      <c r="D282" s="40">
        <v>42</v>
      </c>
      <c r="E282" s="43">
        <f>D282/D284</f>
        <v>0.19354838709677419</v>
      </c>
      <c r="F282" s="44" t="s">
        <v>57</v>
      </c>
      <c r="H282" s="107"/>
      <c r="I282" s="56" t="s">
        <v>10</v>
      </c>
      <c r="J282" s="40">
        <v>55</v>
      </c>
      <c r="K282" s="43">
        <f>J282/J284</f>
        <v>0.23809523809523808</v>
      </c>
      <c r="L282" s="44" t="s">
        <v>57</v>
      </c>
    </row>
    <row r="283" spans="2:12">
      <c r="B283" s="106"/>
      <c r="C283" s="56" t="s">
        <v>11</v>
      </c>
      <c r="D283" s="40">
        <v>13</v>
      </c>
      <c r="E283" s="43">
        <f>D283/D284</f>
        <v>5.9907834101382486E-2</v>
      </c>
      <c r="F283" s="45">
        <f>E282+E283</f>
        <v>0.25345622119815669</v>
      </c>
      <c r="H283" s="107"/>
      <c r="I283" s="56" t="s">
        <v>11</v>
      </c>
      <c r="J283" s="40">
        <v>24</v>
      </c>
      <c r="K283" s="43">
        <f>J283/J284</f>
        <v>0.1038961038961039</v>
      </c>
      <c r="L283" s="45">
        <f>K282+K283</f>
        <v>0.34199134199134196</v>
      </c>
    </row>
    <row r="284" spans="2:12">
      <c r="B284" s="106"/>
      <c r="C284" s="61" t="s">
        <v>13</v>
      </c>
      <c r="D284" s="62">
        <f>D280+D281+D282+D283</f>
        <v>217</v>
      </c>
      <c r="E284" s="63" t="s">
        <v>0</v>
      </c>
      <c r="H284" s="107"/>
      <c r="I284" s="61" t="s">
        <v>13</v>
      </c>
      <c r="J284" s="62">
        <f>J280+J281+J282+J283</f>
        <v>231</v>
      </c>
      <c r="K284" s="63" t="s">
        <v>0</v>
      </c>
    </row>
    <row r="285" spans="2:12">
      <c r="B285" s="106"/>
      <c r="C285" s="56" t="s">
        <v>12</v>
      </c>
      <c r="D285" s="40">
        <v>40</v>
      </c>
      <c r="E285" s="43" t="s">
        <v>0</v>
      </c>
      <c r="H285" s="107"/>
      <c r="I285" s="56" t="s">
        <v>12</v>
      </c>
      <c r="J285" s="40">
        <v>53</v>
      </c>
      <c r="K285" s="43" t="s">
        <v>0</v>
      </c>
    </row>
    <row r="287" spans="2:12" ht="12.75" customHeight="1">
      <c r="B287" s="109" t="s">
        <v>30</v>
      </c>
      <c r="C287" s="109"/>
      <c r="D287" s="109"/>
      <c r="E287" s="109"/>
      <c r="F287" s="109"/>
      <c r="G287" s="109"/>
      <c r="H287" s="109"/>
      <c r="I287" s="109"/>
      <c r="J287" s="109"/>
      <c r="K287" s="109"/>
      <c r="L287" s="109"/>
    </row>
    <row r="288" spans="2:12">
      <c r="B288" s="105">
        <v>2008</v>
      </c>
      <c r="C288" s="105"/>
      <c r="D288" s="105"/>
      <c r="E288" s="105"/>
      <c r="F288" s="105"/>
      <c r="G288" s="55"/>
      <c r="H288" s="105">
        <v>2002</v>
      </c>
      <c r="I288" s="105"/>
      <c r="J288" s="105"/>
      <c r="K288" s="105"/>
      <c r="L288" s="105"/>
    </row>
    <row r="289" spans="1:12" ht="25.5">
      <c r="B289" s="36"/>
      <c r="C289" s="36"/>
      <c r="D289" s="37" t="s">
        <v>68</v>
      </c>
      <c r="E289" s="42"/>
      <c r="F289" s="44" t="s">
        <v>22</v>
      </c>
      <c r="H289" s="36"/>
      <c r="I289" s="36"/>
      <c r="J289" s="37" t="s">
        <v>68</v>
      </c>
      <c r="K289" s="42"/>
      <c r="L289" s="44" t="s">
        <v>22</v>
      </c>
    </row>
    <row r="290" spans="1:12">
      <c r="B290" s="112" t="s">
        <v>82</v>
      </c>
      <c r="C290" s="56" t="s">
        <v>8</v>
      </c>
      <c r="D290" s="40">
        <v>111</v>
      </c>
      <c r="E290" s="43">
        <f>D290/D294</f>
        <v>0.51627906976744187</v>
      </c>
      <c r="F290" s="45">
        <f>E290+E291</f>
        <v>0.96744186046511627</v>
      </c>
      <c r="H290" s="106" t="s">
        <v>82</v>
      </c>
      <c r="I290" s="56" t="s">
        <v>8</v>
      </c>
      <c r="J290" s="40">
        <v>77</v>
      </c>
      <c r="K290" s="43">
        <f>J290/J294</f>
        <v>0.34222222222222221</v>
      </c>
      <c r="L290" s="45">
        <f>K290+K291</f>
        <v>0.98222222222222222</v>
      </c>
    </row>
    <row r="291" spans="1:12">
      <c r="B291" s="113"/>
      <c r="C291" s="56" t="s">
        <v>9</v>
      </c>
      <c r="D291" s="40">
        <v>97</v>
      </c>
      <c r="E291" s="43">
        <f>D291/D294</f>
        <v>0.4511627906976744</v>
      </c>
      <c r="H291" s="107"/>
      <c r="I291" s="56" t="s">
        <v>9</v>
      </c>
      <c r="J291" s="40">
        <v>144</v>
      </c>
      <c r="K291" s="43">
        <f>J291/J294</f>
        <v>0.64</v>
      </c>
    </row>
    <row r="292" spans="1:12" ht="33.75">
      <c r="A292" s="49" t="s">
        <v>80</v>
      </c>
      <c r="B292" s="113"/>
      <c r="C292" s="56" t="s">
        <v>10</v>
      </c>
      <c r="D292" s="40">
        <v>5</v>
      </c>
      <c r="E292" s="43">
        <f>D292/D294</f>
        <v>2.3255813953488372E-2</v>
      </c>
      <c r="F292" s="44" t="s">
        <v>57</v>
      </c>
      <c r="H292" s="107"/>
      <c r="I292" s="56" t="s">
        <v>10</v>
      </c>
      <c r="J292" s="40">
        <v>4</v>
      </c>
      <c r="K292" s="43">
        <f>J292/J294</f>
        <v>1.7777777777777778E-2</v>
      </c>
      <c r="L292" s="44" t="s">
        <v>57</v>
      </c>
    </row>
    <row r="293" spans="1:12">
      <c r="B293" s="113"/>
      <c r="C293" s="56" t="s">
        <v>11</v>
      </c>
      <c r="D293" s="40">
        <v>2</v>
      </c>
      <c r="E293" s="43">
        <f>D293/D294</f>
        <v>9.3023255813953487E-3</v>
      </c>
      <c r="F293" s="45">
        <f>E292+E293</f>
        <v>3.255813953488372E-2</v>
      </c>
      <c r="H293" s="107"/>
      <c r="I293" s="56" t="s">
        <v>11</v>
      </c>
      <c r="J293" s="40">
        <v>0</v>
      </c>
      <c r="K293" s="43">
        <f>J293/J294</f>
        <v>0</v>
      </c>
      <c r="L293" s="45">
        <f>K292+K293</f>
        <v>1.7777777777777778E-2</v>
      </c>
    </row>
    <row r="294" spans="1:12">
      <c r="B294" s="113"/>
      <c r="C294" s="61" t="s">
        <v>13</v>
      </c>
      <c r="D294" s="62">
        <f>D290+D291+D292+D293</f>
        <v>215</v>
      </c>
      <c r="E294" s="63" t="s">
        <v>0</v>
      </c>
      <c r="H294" s="107"/>
      <c r="I294" s="61" t="s">
        <v>13</v>
      </c>
      <c r="J294" s="62">
        <f>J290+J291+J292+J293</f>
        <v>225</v>
      </c>
      <c r="K294" s="63" t="s">
        <v>0</v>
      </c>
    </row>
    <row r="295" spans="1:12">
      <c r="B295" s="113"/>
      <c r="C295" s="56" t="s">
        <v>12</v>
      </c>
      <c r="D295" s="40">
        <v>44</v>
      </c>
      <c r="E295" s="43" t="s">
        <v>0</v>
      </c>
      <c r="H295" s="107"/>
      <c r="I295" s="56" t="s">
        <v>12</v>
      </c>
      <c r="J295" s="40">
        <v>59</v>
      </c>
      <c r="K295" s="43" t="s">
        <v>0</v>
      </c>
    </row>
    <row r="296" spans="1:12" ht="12.75" customHeight="1">
      <c r="B296" s="109" t="s">
        <v>69</v>
      </c>
      <c r="C296" s="109"/>
      <c r="D296" s="109"/>
      <c r="E296" s="109"/>
      <c r="F296" s="109"/>
      <c r="G296" s="109"/>
      <c r="H296" s="109"/>
      <c r="I296" s="109"/>
      <c r="J296" s="109"/>
      <c r="K296" s="109"/>
      <c r="L296" s="109"/>
    </row>
    <row r="297" spans="1:12">
      <c r="B297" s="105">
        <v>2008</v>
      </c>
      <c r="C297" s="105"/>
      <c r="D297" s="105"/>
      <c r="E297" s="105"/>
      <c r="F297" s="105"/>
      <c r="G297" s="55"/>
      <c r="H297" s="105">
        <v>2002</v>
      </c>
      <c r="I297" s="105"/>
      <c r="J297" s="105"/>
      <c r="K297" s="105"/>
      <c r="L297" s="105"/>
    </row>
    <row r="298" spans="1:12" ht="25.5">
      <c r="B298" s="36"/>
      <c r="C298" s="36"/>
      <c r="D298" s="37" t="s">
        <v>68</v>
      </c>
      <c r="E298" s="42"/>
      <c r="F298" s="44" t="s">
        <v>22</v>
      </c>
      <c r="H298" s="36"/>
      <c r="I298" s="36"/>
      <c r="J298" s="37" t="s">
        <v>68</v>
      </c>
      <c r="K298" s="42"/>
      <c r="L298" s="44" t="s">
        <v>22</v>
      </c>
    </row>
    <row r="299" spans="1:12">
      <c r="B299" s="106" t="s">
        <v>82</v>
      </c>
      <c r="C299" s="56" t="s">
        <v>8</v>
      </c>
      <c r="D299" s="40">
        <v>70</v>
      </c>
      <c r="E299" s="43">
        <f>D299/D303</f>
        <v>0.38043478260869568</v>
      </c>
      <c r="F299" s="45">
        <f>E299+E300</f>
        <v>0.82065217391304346</v>
      </c>
      <c r="H299" s="106" t="s">
        <v>82</v>
      </c>
      <c r="I299" s="56" t="s">
        <v>8</v>
      </c>
      <c r="J299" s="40">
        <v>38</v>
      </c>
      <c r="K299" s="43">
        <f>J299/J303</f>
        <v>0.19289340101522842</v>
      </c>
      <c r="L299" s="45">
        <f>K299+K300</f>
        <v>0.63959390862944165</v>
      </c>
    </row>
    <row r="300" spans="1:12">
      <c r="B300" s="106"/>
      <c r="C300" s="56" t="s">
        <v>9</v>
      </c>
      <c r="D300" s="40">
        <v>81</v>
      </c>
      <c r="E300" s="43">
        <f>D300/D303</f>
        <v>0.44021739130434784</v>
      </c>
      <c r="H300" s="107"/>
      <c r="I300" s="56" t="s">
        <v>9</v>
      </c>
      <c r="J300" s="40">
        <v>88</v>
      </c>
      <c r="K300" s="43">
        <f>J300/J303</f>
        <v>0.4467005076142132</v>
      </c>
    </row>
    <row r="301" spans="1:12" ht="33.75">
      <c r="A301" s="49" t="s">
        <v>80</v>
      </c>
      <c r="B301" s="106"/>
      <c r="C301" s="56" t="s">
        <v>10</v>
      </c>
      <c r="D301" s="40">
        <v>22</v>
      </c>
      <c r="E301" s="43">
        <f>D301/D303</f>
        <v>0.11956521739130435</v>
      </c>
      <c r="F301" s="44" t="s">
        <v>57</v>
      </c>
      <c r="H301" s="107"/>
      <c r="I301" s="56" t="s">
        <v>10</v>
      </c>
      <c r="J301" s="40">
        <v>49</v>
      </c>
      <c r="K301" s="43">
        <f>J301/J303</f>
        <v>0.24873096446700507</v>
      </c>
      <c r="L301" s="44" t="s">
        <v>57</v>
      </c>
    </row>
    <row r="302" spans="1:12">
      <c r="B302" s="106"/>
      <c r="C302" s="56" t="s">
        <v>11</v>
      </c>
      <c r="D302" s="40">
        <v>11</v>
      </c>
      <c r="E302" s="43">
        <f>D302/D303</f>
        <v>5.9782608695652176E-2</v>
      </c>
      <c r="F302" s="45">
        <f>E301+E302</f>
        <v>0.17934782608695654</v>
      </c>
      <c r="H302" s="107"/>
      <c r="I302" s="56" t="s">
        <v>11</v>
      </c>
      <c r="J302" s="40">
        <v>22</v>
      </c>
      <c r="K302" s="43">
        <f>J302/J303</f>
        <v>0.1116751269035533</v>
      </c>
      <c r="L302" s="45">
        <f>K301+K302</f>
        <v>0.36040609137055835</v>
      </c>
    </row>
    <row r="303" spans="1:12">
      <c r="B303" s="106"/>
      <c r="C303" s="61" t="s">
        <v>13</v>
      </c>
      <c r="D303" s="62">
        <f>D299+D300+D301+D302</f>
        <v>184</v>
      </c>
      <c r="E303" s="63" t="s">
        <v>0</v>
      </c>
      <c r="H303" s="107"/>
      <c r="I303" s="61" t="s">
        <v>13</v>
      </c>
      <c r="J303" s="62">
        <f>J299+J300+J301+J302</f>
        <v>197</v>
      </c>
      <c r="K303" s="63" t="s">
        <v>0</v>
      </c>
    </row>
    <row r="304" spans="1:12">
      <c r="B304" s="106"/>
      <c r="C304" s="56" t="s">
        <v>12</v>
      </c>
      <c r="D304" s="40">
        <v>75</v>
      </c>
      <c r="E304" s="43" t="s">
        <v>0</v>
      </c>
      <c r="H304" s="107"/>
      <c r="I304" s="56" t="s">
        <v>12</v>
      </c>
      <c r="J304" s="40">
        <v>87</v>
      </c>
      <c r="K304" s="43" t="s">
        <v>0</v>
      </c>
    </row>
    <row r="306" spans="1:12" ht="12.75" customHeight="1">
      <c r="B306" s="109" t="s">
        <v>70</v>
      </c>
      <c r="C306" s="109"/>
      <c r="D306" s="109"/>
      <c r="E306" s="109"/>
      <c r="F306" s="109"/>
      <c r="G306" s="109"/>
      <c r="H306" s="109"/>
      <c r="I306" s="109"/>
      <c r="J306" s="109"/>
      <c r="K306" s="109"/>
      <c r="L306" s="109"/>
    </row>
    <row r="307" spans="1:12">
      <c r="B307" s="105">
        <v>2008</v>
      </c>
      <c r="C307" s="105"/>
      <c r="D307" s="105"/>
      <c r="E307" s="105"/>
      <c r="F307" s="105"/>
      <c r="G307" s="55"/>
      <c r="H307" s="105">
        <v>2002</v>
      </c>
      <c r="I307" s="105"/>
      <c r="J307" s="105"/>
      <c r="K307" s="105"/>
      <c r="L307" s="105"/>
    </row>
    <row r="308" spans="1:12" ht="25.5">
      <c r="B308" s="36"/>
      <c r="C308" s="36"/>
      <c r="D308" s="37" t="s">
        <v>68</v>
      </c>
      <c r="E308" s="42"/>
      <c r="F308" s="44" t="s">
        <v>22</v>
      </c>
      <c r="H308" s="36"/>
      <c r="I308" s="36"/>
      <c r="J308" s="37" t="s">
        <v>68</v>
      </c>
      <c r="K308" s="42"/>
      <c r="L308" s="44" t="s">
        <v>22</v>
      </c>
    </row>
    <row r="309" spans="1:12">
      <c r="B309" s="106" t="s">
        <v>82</v>
      </c>
      <c r="C309" s="56" t="s">
        <v>8</v>
      </c>
      <c r="D309" s="40">
        <v>102</v>
      </c>
      <c r="E309" s="43">
        <f>D309/D313</f>
        <v>0.5368421052631579</v>
      </c>
      <c r="F309" s="45">
        <f>E309+E310</f>
        <v>0.94210526315789478</v>
      </c>
      <c r="H309" s="106" t="s">
        <v>82</v>
      </c>
      <c r="I309" s="56" t="s">
        <v>8</v>
      </c>
      <c r="J309" s="40">
        <v>76</v>
      </c>
      <c r="K309" s="43">
        <f>J309/J313</f>
        <v>0.37810945273631841</v>
      </c>
      <c r="L309" s="45">
        <f>K309+K310</f>
        <v>0.96019900497512434</v>
      </c>
    </row>
    <row r="310" spans="1:12">
      <c r="B310" s="106"/>
      <c r="C310" s="56" t="s">
        <v>9</v>
      </c>
      <c r="D310" s="40">
        <v>77</v>
      </c>
      <c r="E310" s="43">
        <f>D310/D313</f>
        <v>0.40526315789473683</v>
      </c>
      <c r="H310" s="107"/>
      <c r="I310" s="56" t="s">
        <v>9</v>
      </c>
      <c r="J310" s="40">
        <v>117</v>
      </c>
      <c r="K310" s="43">
        <f>J310/J313</f>
        <v>0.58208955223880599</v>
      </c>
    </row>
    <row r="311" spans="1:12" ht="33.75">
      <c r="A311" s="49" t="s">
        <v>80</v>
      </c>
      <c r="B311" s="106"/>
      <c r="C311" s="56" t="s">
        <v>10</v>
      </c>
      <c r="D311" s="40">
        <v>9</v>
      </c>
      <c r="E311" s="43">
        <f>D311/D313</f>
        <v>4.736842105263158E-2</v>
      </c>
      <c r="F311" s="44" t="s">
        <v>57</v>
      </c>
      <c r="H311" s="107"/>
      <c r="I311" s="56" t="s">
        <v>10</v>
      </c>
      <c r="J311" s="40">
        <v>8</v>
      </c>
      <c r="K311" s="43">
        <f>J311/J313</f>
        <v>3.9800995024875621E-2</v>
      </c>
      <c r="L311" s="44" t="s">
        <v>57</v>
      </c>
    </row>
    <row r="312" spans="1:12">
      <c r="B312" s="106"/>
      <c r="C312" s="56" t="s">
        <v>11</v>
      </c>
      <c r="D312" s="40">
        <v>2</v>
      </c>
      <c r="E312" s="43">
        <f>D312/D313</f>
        <v>1.0526315789473684E-2</v>
      </c>
      <c r="F312" s="45">
        <f>E311+E312</f>
        <v>5.7894736842105263E-2</v>
      </c>
      <c r="H312" s="107"/>
      <c r="I312" s="56" t="s">
        <v>11</v>
      </c>
      <c r="J312" s="40">
        <v>0</v>
      </c>
      <c r="K312" s="43">
        <f>J312/J313</f>
        <v>0</v>
      </c>
      <c r="L312" s="45">
        <f>K311+K312</f>
        <v>3.9800995024875621E-2</v>
      </c>
    </row>
    <row r="313" spans="1:12">
      <c r="B313" s="106"/>
      <c r="C313" s="61" t="s">
        <v>13</v>
      </c>
      <c r="D313" s="62">
        <f>D309+D310+D311+D312</f>
        <v>190</v>
      </c>
      <c r="E313" s="63" t="s">
        <v>0</v>
      </c>
      <c r="H313" s="107"/>
      <c r="I313" s="61" t="s">
        <v>13</v>
      </c>
      <c r="J313" s="62">
        <f>J309+J310+J311+J312</f>
        <v>201</v>
      </c>
      <c r="K313" s="63" t="s">
        <v>0</v>
      </c>
    </row>
    <row r="314" spans="1:12">
      <c r="B314" s="106"/>
      <c r="C314" s="56" t="s">
        <v>12</v>
      </c>
      <c r="D314" s="40">
        <v>69</v>
      </c>
      <c r="E314" s="43" t="s">
        <v>0</v>
      </c>
      <c r="H314" s="107"/>
      <c r="I314" s="56" t="s">
        <v>12</v>
      </c>
      <c r="J314" s="40">
        <v>82</v>
      </c>
      <c r="K314" s="43" t="s">
        <v>0</v>
      </c>
    </row>
    <row r="316" spans="1:12" ht="12.75" customHeight="1">
      <c r="B316" s="109" t="s">
        <v>71</v>
      </c>
      <c r="C316" s="109"/>
      <c r="D316" s="109"/>
      <c r="E316" s="109"/>
      <c r="F316" s="109"/>
      <c r="G316" s="109"/>
      <c r="H316" s="109"/>
      <c r="I316" s="109"/>
      <c r="J316" s="109"/>
      <c r="K316" s="109"/>
      <c r="L316" s="109"/>
    </row>
    <row r="317" spans="1:12">
      <c r="B317" s="105">
        <v>2008</v>
      </c>
      <c r="C317" s="105"/>
      <c r="D317" s="105"/>
      <c r="E317" s="105"/>
      <c r="F317" s="105"/>
      <c r="G317" s="55"/>
      <c r="H317" s="105">
        <v>2002</v>
      </c>
      <c r="I317" s="105"/>
      <c r="J317" s="105"/>
      <c r="K317" s="105"/>
      <c r="L317" s="105"/>
    </row>
    <row r="318" spans="1:12" ht="25.5">
      <c r="B318" s="36"/>
      <c r="C318" s="36"/>
      <c r="D318" s="37" t="s">
        <v>68</v>
      </c>
      <c r="E318" s="42"/>
      <c r="F318" s="44" t="s">
        <v>22</v>
      </c>
      <c r="H318" s="36"/>
      <c r="I318" s="36"/>
      <c r="J318" s="37" t="s">
        <v>68</v>
      </c>
      <c r="K318" s="42"/>
      <c r="L318" s="44" t="s">
        <v>22</v>
      </c>
    </row>
    <row r="319" spans="1:12">
      <c r="B319" s="112" t="s">
        <v>82</v>
      </c>
      <c r="C319" s="56" t="s">
        <v>8</v>
      </c>
      <c r="D319" s="40">
        <v>110</v>
      </c>
      <c r="E319" s="43">
        <f>D319/D323</f>
        <v>0.56994818652849744</v>
      </c>
      <c r="F319" s="45">
        <f>E319+E320</f>
        <v>0.97409326424870468</v>
      </c>
      <c r="H319" s="106" t="s">
        <v>82</v>
      </c>
      <c r="I319" s="56" t="s">
        <v>8</v>
      </c>
      <c r="J319" s="40">
        <v>83</v>
      </c>
      <c r="K319" s="43">
        <f>J319/J323</f>
        <v>0.41293532338308458</v>
      </c>
      <c r="L319" s="45">
        <f>K319+K320</f>
        <v>0.9850746268656716</v>
      </c>
    </row>
    <row r="320" spans="1:12">
      <c r="B320" s="113"/>
      <c r="C320" s="56" t="s">
        <v>9</v>
      </c>
      <c r="D320" s="40">
        <v>78</v>
      </c>
      <c r="E320" s="43">
        <f>D320/D323</f>
        <v>0.40414507772020725</v>
      </c>
      <c r="H320" s="107"/>
      <c r="I320" s="56" t="s">
        <v>9</v>
      </c>
      <c r="J320" s="40">
        <v>115</v>
      </c>
      <c r="K320" s="43">
        <f>J320/J323</f>
        <v>0.57213930348258701</v>
      </c>
    </row>
    <row r="321" spans="1:12" ht="33.75">
      <c r="A321" s="49" t="s">
        <v>80</v>
      </c>
      <c r="B321" s="113"/>
      <c r="C321" s="56" t="s">
        <v>10</v>
      </c>
      <c r="D321" s="40">
        <v>3</v>
      </c>
      <c r="E321" s="43">
        <f>D321/D323</f>
        <v>1.5544041450777202E-2</v>
      </c>
      <c r="F321" s="44" t="s">
        <v>57</v>
      </c>
      <c r="H321" s="107"/>
      <c r="I321" s="56" t="s">
        <v>10</v>
      </c>
      <c r="J321" s="40">
        <v>3</v>
      </c>
      <c r="K321" s="43">
        <f>J321/J323</f>
        <v>1.4925373134328358E-2</v>
      </c>
      <c r="L321" s="44" t="s">
        <v>57</v>
      </c>
    </row>
    <row r="322" spans="1:12">
      <c r="B322" s="113"/>
      <c r="C322" s="56" t="s">
        <v>11</v>
      </c>
      <c r="D322" s="40">
        <v>2</v>
      </c>
      <c r="E322" s="43">
        <f>D322/D323</f>
        <v>1.0362694300518135E-2</v>
      </c>
      <c r="F322" s="45">
        <f>E321+E322</f>
        <v>2.5906735751295339E-2</v>
      </c>
      <c r="H322" s="107"/>
      <c r="I322" s="56" t="s">
        <v>11</v>
      </c>
      <c r="J322" s="40">
        <v>0</v>
      </c>
      <c r="K322" s="43">
        <f>J322/J323</f>
        <v>0</v>
      </c>
      <c r="L322" s="45">
        <f>K321+K322</f>
        <v>1.4925373134328358E-2</v>
      </c>
    </row>
    <row r="323" spans="1:12">
      <c r="B323" s="113"/>
      <c r="C323" s="61" t="s">
        <v>13</v>
      </c>
      <c r="D323" s="62">
        <f>D319+D320+D321+D322</f>
        <v>193</v>
      </c>
      <c r="E323" s="63" t="s">
        <v>0</v>
      </c>
      <c r="H323" s="107"/>
      <c r="I323" s="61" t="s">
        <v>13</v>
      </c>
      <c r="J323" s="62">
        <f>J319+J320+J321+J322</f>
        <v>201</v>
      </c>
      <c r="K323" s="63" t="s">
        <v>0</v>
      </c>
    </row>
    <row r="324" spans="1:12">
      <c r="B324" s="113"/>
      <c r="C324" s="56" t="s">
        <v>12</v>
      </c>
      <c r="D324" s="40">
        <v>66</v>
      </c>
      <c r="E324" s="43" t="s">
        <v>0</v>
      </c>
      <c r="H324" s="107"/>
      <c r="I324" s="56" t="s">
        <v>12</v>
      </c>
      <c r="J324" s="40">
        <v>82</v>
      </c>
      <c r="K324" s="43" t="s">
        <v>0</v>
      </c>
    </row>
    <row r="325" spans="1:12">
      <c r="B325" s="109" t="s">
        <v>72</v>
      </c>
      <c r="C325" s="109"/>
      <c r="D325" s="109"/>
      <c r="E325" s="109"/>
      <c r="F325" s="109"/>
      <c r="G325" s="109"/>
      <c r="H325" s="109"/>
      <c r="I325" s="109"/>
      <c r="J325" s="109"/>
      <c r="K325" s="109"/>
      <c r="L325" s="109"/>
    </row>
    <row r="326" spans="1:12">
      <c r="B326" s="105">
        <v>2008</v>
      </c>
      <c r="C326" s="105"/>
      <c r="D326" s="105"/>
      <c r="E326" s="105"/>
      <c r="F326" s="105"/>
      <c r="G326" s="55"/>
      <c r="H326" s="105">
        <v>2002</v>
      </c>
      <c r="I326" s="105"/>
      <c r="J326" s="105"/>
      <c r="K326" s="105"/>
      <c r="L326" s="105"/>
    </row>
    <row r="327" spans="1:12" ht="25.5">
      <c r="B327" s="36"/>
      <c r="C327" s="36"/>
      <c r="D327" s="37" t="s">
        <v>68</v>
      </c>
      <c r="E327" s="42"/>
      <c r="F327" s="44" t="s">
        <v>22</v>
      </c>
      <c r="H327" s="36"/>
      <c r="I327" s="36"/>
      <c r="J327" s="37" t="s">
        <v>68</v>
      </c>
      <c r="K327" s="42"/>
      <c r="L327" s="44" t="s">
        <v>22</v>
      </c>
    </row>
    <row r="328" spans="1:12">
      <c r="B328" s="112" t="s">
        <v>82</v>
      </c>
      <c r="C328" s="56" t="s">
        <v>8</v>
      </c>
      <c r="D328" s="40">
        <v>100</v>
      </c>
      <c r="E328" s="43">
        <f>D328/D332</f>
        <v>0.56497175141242939</v>
      </c>
      <c r="F328" s="45">
        <f>E328+E329</f>
        <v>0.94915254237288138</v>
      </c>
      <c r="H328" s="106" t="s">
        <v>82</v>
      </c>
      <c r="I328" s="56" t="s">
        <v>8</v>
      </c>
      <c r="J328" s="40">
        <v>77</v>
      </c>
      <c r="K328" s="43">
        <f>J328/J332</f>
        <v>0.46951219512195119</v>
      </c>
      <c r="L328" s="45">
        <f>K328+K329</f>
        <v>0.98170731707317072</v>
      </c>
    </row>
    <row r="329" spans="1:12">
      <c r="B329" s="113"/>
      <c r="C329" s="56" t="s">
        <v>9</v>
      </c>
      <c r="D329" s="40">
        <v>68</v>
      </c>
      <c r="E329" s="43">
        <f>D329/D332</f>
        <v>0.38418079096045199</v>
      </c>
      <c r="H329" s="107"/>
      <c r="I329" s="56" t="s">
        <v>9</v>
      </c>
      <c r="J329" s="40">
        <v>84</v>
      </c>
      <c r="K329" s="43">
        <f>J329/J332</f>
        <v>0.51219512195121952</v>
      </c>
    </row>
    <row r="330" spans="1:12" ht="33.75">
      <c r="A330" s="49" t="s">
        <v>80</v>
      </c>
      <c r="B330" s="113"/>
      <c r="C330" s="56" t="s">
        <v>10</v>
      </c>
      <c r="D330" s="40">
        <v>6</v>
      </c>
      <c r="E330" s="43">
        <f>D330/D332</f>
        <v>3.3898305084745763E-2</v>
      </c>
      <c r="F330" s="44" t="s">
        <v>57</v>
      </c>
      <c r="H330" s="107"/>
      <c r="I330" s="56" t="s">
        <v>10</v>
      </c>
      <c r="J330" s="40">
        <v>3</v>
      </c>
      <c r="K330" s="43">
        <f>J330/J332</f>
        <v>1.8292682926829267E-2</v>
      </c>
      <c r="L330" s="44" t="s">
        <v>57</v>
      </c>
    </row>
    <row r="331" spans="1:12">
      <c r="B331" s="113"/>
      <c r="C331" s="56" t="s">
        <v>11</v>
      </c>
      <c r="D331" s="40">
        <v>3</v>
      </c>
      <c r="E331" s="43">
        <f>D331/D332</f>
        <v>1.6949152542372881E-2</v>
      </c>
      <c r="F331" s="45">
        <f>E330+E331</f>
        <v>5.0847457627118647E-2</v>
      </c>
      <c r="H331" s="107"/>
      <c r="I331" s="56" t="s">
        <v>11</v>
      </c>
      <c r="J331" s="40"/>
      <c r="K331" s="43">
        <f>J331/J332</f>
        <v>0</v>
      </c>
      <c r="L331" s="45">
        <f>K330+K331</f>
        <v>1.8292682926829267E-2</v>
      </c>
    </row>
    <row r="332" spans="1:12">
      <c r="B332" s="113"/>
      <c r="C332" s="61" t="s">
        <v>13</v>
      </c>
      <c r="D332" s="62">
        <f>D328+D329+D330+D331</f>
        <v>177</v>
      </c>
      <c r="E332" s="63" t="s">
        <v>0</v>
      </c>
      <c r="H332" s="107"/>
      <c r="I332" s="61" t="s">
        <v>13</v>
      </c>
      <c r="J332" s="62">
        <f>J328+J329+J330+J331</f>
        <v>164</v>
      </c>
      <c r="K332" s="63" t="s">
        <v>0</v>
      </c>
    </row>
    <row r="333" spans="1:12">
      <c r="B333" s="113"/>
      <c r="C333" s="56" t="s">
        <v>12</v>
      </c>
      <c r="D333" s="40">
        <v>82</v>
      </c>
      <c r="E333" s="43" t="s">
        <v>0</v>
      </c>
      <c r="H333" s="107"/>
      <c r="I333" s="56" t="s">
        <v>12</v>
      </c>
      <c r="J333" s="40">
        <v>120</v>
      </c>
      <c r="K333" s="43" t="s">
        <v>0</v>
      </c>
    </row>
    <row r="335" spans="1:12" ht="12.75" customHeight="1">
      <c r="B335" s="109" t="s">
        <v>31</v>
      </c>
      <c r="C335" s="109"/>
      <c r="D335" s="109"/>
      <c r="E335" s="109"/>
      <c r="F335" s="109"/>
      <c r="G335" s="109"/>
      <c r="H335" s="109"/>
      <c r="I335" s="109"/>
      <c r="J335" s="109"/>
      <c r="K335" s="109"/>
      <c r="L335" s="109"/>
    </row>
    <row r="336" spans="1:12">
      <c r="B336" s="105">
        <v>2008</v>
      </c>
      <c r="C336" s="105"/>
      <c r="D336" s="105"/>
      <c r="E336" s="105"/>
      <c r="F336" s="105"/>
      <c r="G336" s="55"/>
      <c r="H336" s="105">
        <v>2002</v>
      </c>
      <c r="I336" s="105"/>
      <c r="J336" s="105"/>
      <c r="K336" s="105"/>
      <c r="L336" s="105"/>
    </row>
    <row r="337" spans="1:12" ht="25.5">
      <c r="B337" s="36"/>
      <c r="C337" s="36"/>
      <c r="D337" s="37" t="s">
        <v>68</v>
      </c>
      <c r="E337" s="42"/>
      <c r="F337" s="44" t="s">
        <v>22</v>
      </c>
      <c r="H337" s="36"/>
      <c r="I337" s="36"/>
      <c r="J337" s="37" t="s">
        <v>68</v>
      </c>
      <c r="K337" s="42"/>
      <c r="L337" s="44" t="s">
        <v>22</v>
      </c>
    </row>
    <row r="338" spans="1:12">
      <c r="B338" s="106" t="s">
        <v>82</v>
      </c>
      <c r="C338" s="56" t="s">
        <v>8</v>
      </c>
      <c r="D338" s="40">
        <v>106</v>
      </c>
      <c r="E338" s="43">
        <f>D338/D342</f>
        <v>0.52475247524752477</v>
      </c>
      <c r="F338" s="45">
        <f>E338+E339</f>
        <v>0.94059405940594054</v>
      </c>
      <c r="H338" s="106" t="s">
        <v>82</v>
      </c>
      <c r="I338" s="56" t="s">
        <v>8</v>
      </c>
      <c r="J338" s="40">
        <v>92</v>
      </c>
      <c r="K338" s="43">
        <f>J338/J342</f>
        <v>0.44444444444444442</v>
      </c>
      <c r="L338" s="45">
        <f>K338+K339</f>
        <v>0.97101449275362317</v>
      </c>
    </row>
    <row r="339" spans="1:12">
      <c r="B339" s="106"/>
      <c r="C339" s="56" t="s">
        <v>9</v>
      </c>
      <c r="D339" s="40">
        <v>84</v>
      </c>
      <c r="E339" s="43">
        <f>D339/D342</f>
        <v>0.41584158415841582</v>
      </c>
      <c r="H339" s="107"/>
      <c r="I339" s="56" t="s">
        <v>9</v>
      </c>
      <c r="J339" s="40">
        <v>109</v>
      </c>
      <c r="K339" s="43">
        <f>J339/J342</f>
        <v>0.52657004830917875</v>
      </c>
    </row>
    <row r="340" spans="1:12" ht="33.75">
      <c r="A340" s="49" t="s">
        <v>80</v>
      </c>
      <c r="B340" s="106"/>
      <c r="C340" s="56" t="s">
        <v>10</v>
      </c>
      <c r="D340" s="40">
        <v>10</v>
      </c>
      <c r="E340" s="43">
        <f>D340/D342</f>
        <v>4.9504950495049507E-2</v>
      </c>
      <c r="F340" s="44" t="s">
        <v>57</v>
      </c>
      <c r="H340" s="107"/>
      <c r="I340" s="56" t="s">
        <v>10</v>
      </c>
      <c r="J340" s="40">
        <v>5</v>
      </c>
      <c r="K340" s="43">
        <f>J340/J342</f>
        <v>2.4154589371980676E-2</v>
      </c>
      <c r="L340" s="44" t="s">
        <v>57</v>
      </c>
    </row>
    <row r="341" spans="1:12">
      <c r="B341" s="106"/>
      <c r="C341" s="56" t="s">
        <v>11</v>
      </c>
      <c r="D341" s="40">
        <v>2</v>
      </c>
      <c r="E341" s="43">
        <f>D341/D342</f>
        <v>9.9009900990099011E-3</v>
      </c>
      <c r="F341" s="45">
        <f>E340+E341</f>
        <v>5.940594059405941E-2</v>
      </c>
      <c r="H341" s="107"/>
      <c r="I341" s="56" t="s">
        <v>11</v>
      </c>
      <c r="J341" s="40">
        <v>1</v>
      </c>
      <c r="K341" s="43">
        <f>J341/J342</f>
        <v>4.830917874396135E-3</v>
      </c>
      <c r="L341" s="45">
        <f>K340+K341</f>
        <v>2.8985507246376812E-2</v>
      </c>
    </row>
    <row r="342" spans="1:12">
      <c r="B342" s="106"/>
      <c r="C342" s="61" t="s">
        <v>13</v>
      </c>
      <c r="D342" s="62">
        <f>D338+D339+D340+D341</f>
        <v>202</v>
      </c>
      <c r="E342" s="63" t="s">
        <v>0</v>
      </c>
      <c r="H342" s="107"/>
      <c r="I342" s="61" t="s">
        <v>13</v>
      </c>
      <c r="J342" s="62">
        <f>J338+J339+J340+J341</f>
        <v>207</v>
      </c>
      <c r="K342" s="63" t="s">
        <v>0</v>
      </c>
    </row>
    <row r="343" spans="1:12">
      <c r="B343" s="106"/>
      <c r="C343" s="56" t="s">
        <v>12</v>
      </c>
      <c r="D343" s="40">
        <v>58</v>
      </c>
      <c r="E343" s="43" t="s">
        <v>0</v>
      </c>
      <c r="H343" s="107"/>
      <c r="I343" s="56" t="s">
        <v>12</v>
      </c>
      <c r="J343" s="40">
        <v>77</v>
      </c>
      <c r="K343" s="43" t="s">
        <v>0</v>
      </c>
    </row>
    <row r="345" spans="1:12" ht="12.75" customHeight="1">
      <c r="B345" s="109" t="s">
        <v>32</v>
      </c>
      <c r="C345" s="109"/>
      <c r="D345" s="109"/>
      <c r="E345" s="109"/>
      <c r="F345" s="109"/>
      <c r="G345" s="109"/>
      <c r="H345" s="109"/>
      <c r="I345" s="109"/>
      <c r="J345" s="109"/>
      <c r="K345" s="109"/>
      <c r="L345" s="109"/>
    </row>
    <row r="346" spans="1:12">
      <c r="B346" s="105">
        <v>2008</v>
      </c>
      <c r="C346" s="105"/>
      <c r="D346" s="105"/>
      <c r="E346" s="105"/>
      <c r="F346" s="105"/>
      <c r="G346" s="55"/>
      <c r="H346" s="105">
        <v>2002</v>
      </c>
      <c r="I346" s="105"/>
      <c r="J346" s="105"/>
      <c r="K346" s="105"/>
      <c r="L346" s="105"/>
    </row>
    <row r="347" spans="1:12" ht="25.5">
      <c r="B347" s="36"/>
      <c r="C347" s="36"/>
      <c r="D347" s="37" t="s">
        <v>68</v>
      </c>
      <c r="E347" s="42"/>
      <c r="F347" s="44" t="s">
        <v>22</v>
      </c>
      <c r="H347" s="36"/>
      <c r="I347" s="36"/>
      <c r="J347" s="37" t="s">
        <v>68</v>
      </c>
      <c r="K347" s="42"/>
      <c r="L347" s="44" t="s">
        <v>22</v>
      </c>
    </row>
    <row r="348" spans="1:12">
      <c r="B348" s="106" t="s">
        <v>82</v>
      </c>
      <c r="C348" s="56" t="s">
        <v>8</v>
      </c>
      <c r="D348" s="40">
        <v>108</v>
      </c>
      <c r="E348" s="43">
        <f>D348/D352</f>
        <v>0.53201970443349755</v>
      </c>
      <c r="F348" s="45">
        <f>E348+E349</f>
        <v>0.96551724137931039</v>
      </c>
      <c r="H348" s="106" t="s">
        <v>82</v>
      </c>
      <c r="I348" s="56" t="s">
        <v>8</v>
      </c>
      <c r="J348" s="40">
        <f>68</f>
        <v>68</v>
      </c>
      <c r="K348" s="43">
        <f>J348/J352</f>
        <v>0.31627906976744186</v>
      </c>
      <c r="L348" s="45">
        <f>K348+K349</f>
        <v>0.92558139534883721</v>
      </c>
    </row>
    <row r="349" spans="1:12">
      <c r="B349" s="106"/>
      <c r="C349" s="56" t="s">
        <v>9</v>
      </c>
      <c r="D349" s="40">
        <v>88</v>
      </c>
      <c r="E349" s="43">
        <f>D349/D352</f>
        <v>0.43349753694581283</v>
      </c>
      <c r="H349" s="107"/>
      <c r="I349" s="56" t="s">
        <v>9</v>
      </c>
      <c r="J349" s="40">
        <v>131</v>
      </c>
      <c r="K349" s="43">
        <f>J349/J352</f>
        <v>0.6093023255813953</v>
      </c>
    </row>
    <row r="350" spans="1:12" ht="33.75">
      <c r="A350" s="49" t="s">
        <v>80</v>
      </c>
      <c r="B350" s="106"/>
      <c r="C350" s="56" t="s">
        <v>10</v>
      </c>
      <c r="D350" s="40">
        <v>4</v>
      </c>
      <c r="E350" s="43">
        <f>D350/D352</f>
        <v>1.9704433497536946E-2</v>
      </c>
      <c r="F350" s="44" t="s">
        <v>57</v>
      </c>
      <c r="H350" s="107"/>
      <c r="I350" s="56" t="s">
        <v>10</v>
      </c>
      <c r="J350" s="40">
        <v>11</v>
      </c>
      <c r="K350" s="43">
        <f>J350/J352</f>
        <v>5.1162790697674418E-2</v>
      </c>
      <c r="L350" s="44" t="s">
        <v>57</v>
      </c>
    </row>
    <row r="351" spans="1:12">
      <c r="B351" s="106"/>
      <c r="C351" s="56" t="s">
        <v>11</v>
      </c>
      <c r="D351" s="40">
        <v>3</v>
      </c>
      <c r="E351" s="43">
        <f>D351/D352</f>
        <v>1.4778325123152709E-2</v>
      </c>
      <c r="F351" s="45">
        <f>E350+E351</f>
        <v>3.4482758620689655E-2</v>
      </c>
      <c r="H351" s="107"/>
      <c r="I351" s="56" t="s">
        <v>11</v>
      </c>
      <c r="J351" s="40">
        <v>5</v>
      </c>
      <c r="K351" s="43">
        <f>J351/J352</f>
        <v>2.3255813953488372E-2</v>
      </c>
      <c r="L351" s="45">
        <f>K350+K351</f>
        <v>7.441860465116279E-2</v>
      </c>
    </row>
    <row r="352" spans="1:12">
      <c r="B352" s="106"/>
      <c r="C352" s="61" t="s">
        <v>13</v>
      </c>
      <c r="D352" s="62">
        <f>D348+D349+D350+D351</f>
        <v>203</v>
      </c>
      <c r="E352" s="63" t="s">
        <v>0</v>
      </c>
      <c r="H352" s="107"/>
      <c r="I352" s="61" t="s">
        <v>13</v>
      </c>
      <c r="J352" s="62">
        <f>J348+J349+J350+J351</f>
        <v>215</v>
      </c>
      <c r="K352" s="63" t="s">
        <v>0</v>
      </c>
    </row>
    <row r="353" spans="1:12">
      <c r="B353" s="106"/>
      <c r="C353" s="56" t="s">
        <v>12</v>
      </c>
      <c r="D353" s="40">
        <v>57</v>
      </c>
      <c r="E353" s="43" t="s">
        <v>0</v>
      </c>
      <c r="H353" s="107"/>
      <c r="I353" s="56" t="s">
        <v>12</v>
      </c>
      <c r="J353" s="40">
        <v>69</v>
      </c>
      <c r="K353" s="43" t="s">
        <v>0</v>
      </c>
    </row>
    <row r="354" spans="1:12" ht="12.75" customHeight="1">
      <c r="B354" s="109" t="s">
        <v>73</v>
      </c>
      <c r="C354" s="109"/>
      <c r="D354" s="109"/>
      <c r="E354" s="109"/>
      <c r="F354" s="109"/>
      <c r="G354" s="109"/>
      <c r="H354" s="109"/>
      <c r="I354" s="109"/>
      <c r="J354" s="109"/>
      <c r="K354" s="109"/>
      <c r="L354" s="109"/>
    </row>
    <row r="355" spans="1:12">
      <c r="B355" s="105">
        <v>2008</v>
      </c>
      <c r="C355" s="105"/>
      <c r="D355" s="105"/>
      <c r="E355" s="105"/>
      <c r="F355" s="105"/>
      <c r="G355" s="55"/>
      <c r="H355" s="105">
        <v>2002</v>
      </c>
      <c r="I355" s="105"/>
      <c r="J355" s="105"/>
      <c r="K355" s="105"/>
      <c r="L355" s="105"/>
    </row>
    <row r="356" spans="1:12" ht="25.5">
      <c r="B356" s="36"/>
      <c r="C356" s="36"/>
      <c r="D356" s="37" t="s">
        <v>68</v>
      </c>
      <c r="E356" s="42"/>
      <c r="F356" s="44" t="s">
        <v>22</v>
      </c>
      <c r="H356" s="36"/>
      <c r="I356" s="36"/>
      <c r="J356" s="37" t="s">
        <v>68</v>
      </c>
      <c r="K356" s="42"/>
      <c r="L356" s="44" t="s">
        <v>22</v>
      </c>
    </row>
    <row r="357" spans="1:12">
      <c r="B357" s="106" t="s">
        <v>82</v>
      </c>
      <c r="C357" s="56" t="s">
        <v>8</v>
      </c>
      <c r="D357" s="40">
        <v>84</v>
      </c>
      <c r="E357" s="43">
        <f>D357/D361</f>
        <v>0.39622641509433965</v>
      </c>
      <c r="F357" s="45">
        <f>E357+E358</f>
        <v>0.84433962264150941</v>
      </c>
      <c r="H357" s="106" t="s">
        <v>82</v>
      </c>
      <c r="I357" s="56" t="s">
        <v>8</v>
      </c>
      <c r="J357" s="40">
        <v>66</v>
      </c>
      <c r="K357" s="43">
        <f>J357/J361</f>
        <v>0.27615062761506276</v>
      </c>
      <c r="L357" s="45">
        <f>K357+K358</f>
        <v>0.88284518828451874</v>
      </c>
    </row>
    <row r="358" spans="1:12">
      <c r="B358" s="106"/>
      <c r="C358" s="56" t="s">
        <v>9</v>
      </c>
      <c r="D358" s="40">
        <v>95</v>
      </c>
      <c r="E358" s="43">
        <f>D358/D361</f>
        <v>0.44811320754716982</v>
      </c>
      <c r="H358" s="107"/>
      <c r="I358" s="56" t="s">
        <v>9</v>
      </c>
      <c r="J358" s="40">
        <v>145</v>
      </c>
      <c r="K358" s="43">
        <f>J358/J361</f>
        <v>0.60669456066945604</v>
      </c>
    </row>
    <row r="359" spans="1:12" ht="33.75">
      <c r="A359" s="49" t="s">
        <v>80</v>
      </c>
      <c r="B359" s="106"/>
      <c r="C359" s="56" t="s">
        <v>10</v>
      </c>
      <c r="D359" s="40">
        <v>21</v>
      </c>
      <c r="E359" s="43">
        <f>D359/D361</f>
        <v>9.9056603773584911E-2</v>
      </c>
      <c r="F359" s="44" t="s">
        <v>57</v>
      </c>
      <c r="H359" s="107"/>
      <c r="I359" s="56" t="s">
        <v>10</v>
      </c>
      <c r="J359" s="40">
        <v>20</v>
      </c>
      <c r="K359" s="43">
        <f>J359/J361</f>
        <v>8.3682008368200833E-2</v>
      </c>
      <c r="L359" s="44" t="s">
        <v>57</v>
      </c>
    </row>
    <row r="360" spans="1:12">
      <c r="B360" s="106"/>
      <c r="C360" s="56" t="s">
        <v>11</v>
      </c>
      <c r="D360" s="40">
        <v>12</v>
      </c>
      <c r="E360" s="43">
        <f>D360/D361</f>
        <v>5.6603773584905662E-2</v>
      </c>
      <c r="F360" s="45">
        <f>E359+E360</f>
        <v>0.15566037735849059</v>
      </c>
      <c r="H360" s="107"/>
      <c r="I360" s="56" t="s">
        <v>11</v>
      </c>
      <c r="J360" s="40">
        <v>8</v>
      </c>
      <c r="K360" s="43">
        <f>J360/J361</f>
        <v>3.3472803347280332E-2</v>
      </c>
      <c r="L360" s="45">
        <f>K359+K360</f>
        <v>0.11715481171548117</v>
      </c>
    </row>
    <row r="361" spans="1:12">
      <c r="B361" s="106"/>
      <c r="C361" s="61" t="s">
        <v>13</v>
      </c>
      <c r="D361" s="62">
        <f>D357+D358+D359+D360</f>
        <v>212</v>
      </c>
      <c r="E361" s="63" t="s">
        <v>0</v>
      </c>
      <c r="H361" s="107"/>
      <c r="I361" s="61" t="s">
        <v>13</v>
      </c>
      <c r="J361" s="62">
        <f>J357+J358+J359+J360</f>
        <v>239</v>
      </c>
      <c r="K361" s="63" t="s">
        <v>0</v>
      </c>
    </row>
    <row r="362" spans="1:12">
      <c r="B362" s="106"/>
      <c r="C362" s="56" t="s">
        <v>12</v>
      </c>
      <c r="D362" s="40">
        <v>46</v>
      </c>
      <c r="E362" s="43" t="s">
        <v>0</v>
      </c>
      <c r="H362" s="107"/>
      <c r="I362" s="56" t="s">
        <v>12</v>
      </c>
      <c r="J362" s="40">
        <v>45</v>
      </c>
      <c r="K362" s="43" t="s">
        <v>0</v>
      </c>
    </row>
    <row r="364" spans="1:12" ht="12.75" customHeight="1">
      <c r="B364" s="109" t="s">
        <v>40</v>
      </c>
      <c r="C364" s="109"/>
      <c r="D364" s="109"/>
      <c r="E364" s="109"/>
      <c r="F364" s="109"/>
      <c r="G364" s="109"/>
      <c r="H364" s="109"/>
      <c r="I364" s="109"/>
      <c r="J364" s="109"/>
      <c r="K364" s="109"/>
      <c r="L364" s="109"/>
    </row>
    <row r="365" spans="1:12">
      <c r="B365" s="105">
        <v>2008</v>
      </c>
      <c r="C365" s="105"/>
      <c r="D365" s="105"/>
      <c r="E365" s="105"/>
      <c r="F365" s="105"/>
      <c r="G365" s="55"/>
      <c r="H365" s="105">
        <v>2002</v>
      </c>
      <c r="I365" s="105"/>
      <c r="J365" s="105"/>
      <c r="K365" s="105"/>
      <c r="L365" s="105"/>
    </row>
    <row r="366" spans="1:12" ht="25.5">
      <c r="B366" s="36"/>
      <c r="C366" s="36"/>
      <c r="D366" s="37" t="s">
        <v>68</v>
      </c>
      <c r="E366" s="42"/>
      <c r="F366" s="44" t="s">
        <v>22</v>
      </c>
      <c r="H366" s="36"/>
      <c r="I366" s="36"/>
      <c r="J366" s="37" t="s">
        <v>68</v>
      </c>
      <c r="K366" s="42"/>
      <c r="L366" s="44" t="s">
        <v>22</v>
      </c>
    </row>
    <row r="367" spans="1:12">
      <c r="B367" s="112" t="s">
        <v>82</v>
      </c>
      <c r="C367" s="56" t="s">
        <v>8</v>
      </c>
      <c r="D367" s="40">
        <v>75</v>
      </c>
      <c r="E367" s="43">
        <f>D367/D371</f>
        <v>0.29761904761904762</v>
      </c>
      <c r="F367" s="45">
        <f>E367+E368</f>
        <v>0.79761904761904767</v>
      </c>
      <c r="H367" s="106" t="s">
        <v>82</v>
      </c>
      <c r="I367" s="56" t="s">
        <v>8</v>
      </c>
      <c r="J367" s="40">
        <v>80</v>
      </c>
      <c r="K367" s="43">
        <f>J367/J371</f>
        <v>0.29411764705882354</v>
      </c>
      <c r="L367" s="45">
        <f>K367+K368</f>
        <v>0.78676470588235303</v>
      </c>
    </row>
    <row r="368" spans="1:12">
      <c r="B368" s="113"/>
      <c r="C368" s="56" t="s">
        <v>9</v>
      </c>
      <c r="D368" s="40">
        <v>126</v>
      </c>
      <c r="E368" s="43">
        <f>D368/D371</f>
        <v>0.5</v>
      </c>
      <c r="H368" s="107"/>
      <c r="I368" s="56" t="s">
        <v>9</v>
      </c>
      <c r="J368" s="40">
        <v>134</v>
      </c>
      <c r="K368" s="43">
        <f>J368/J371</f>
        <v>0.49264705882352944</v>
      </c>
    </row>
    <row r="369" spans="1:12" ht="33.75">
      <c r="A369" s="49" t="s">
        <v>80</v>
      </c>
      <c r="B369" s="113"/>
      <c r="C369" s="56" t="s">
        <v>10</v>
      </c>
      <c r="D369" s="40">
        <v>38</v>
      </c>
      <c r="E369" s="43">
        <f>D369/D371</f>
        <v>0.15079365079365079</v>
      </c>
      <c r="F369" s="44" t="s">
        <v>57</v>
      </c>
      <c r="H369" s="107"/>
      <c r="I369" s="56" t="s">
        <v>10</v>
      </c>
      <c r="J369" s="40">
        <v>44</v>
      </c>
      <c r="K369" s="43">
        <f>J369/J371</f>
        <v>0.16176470588235295</v>
      </c>
      <c r="L369" s="44" t="s">
        <v>57</v>
      </c>
    </row>
    <row r="370" spans="1:12">
      <c r="B370" s="113"/>
      <c r="C370" s="56" t="s">
        <v>11</v>
      </c>
      <c r="D370" s="40">
        <v>13</v>
      </c>
      <c r="E370" s="43">
        <f>D370/D371</f>
        <v>5.1587301587301584E-2</v>
      </c>
      <c r="F370" s="45">
        <f>E369+E370</f>
        <v>0.20238095238095238</v>
      </c>
      <c r="H370" s="107"/>
      <c r="I370" s="56" t="s">
        <v>11</v>
      </c>
      <c r="J370" s="40">
        <v>14</v>
      </c>
      <c r="K370" s="43">
        <f>J370/J371</f>
        <v>5.1470588235294115E-2</v>
      </c>
      <c r="L370" s="45">
        <f>K369+K370</f>
        <v>0.21323529411764708</v>
      </c>
    </row>
    <row r="371" spans="1:12">
      <c r="B371" s="113"/>
      <c r="C371" s="61" t="s">
        <v>13</v>
      </c>
      <c r="D371" s="62">
        <f>D367+D368+D369+D370</f>
        <v>252</v>
      </c>
      <c r="E371" s="63" t="s">
        <v>0</v>
      </c>
      <c r="H371" s="107"/>
      <c r="I371" s="61" t="s">
        <v>13</v>
      </c>
      <c r="J371" s="62">
        <f>J367+J368+J369+J370</f>
        <v>272</v>
      </c>
      <c r="K371" s="63" t="s">
        <v>0</v>
      </c>
    </row>
    <row r="372" spans="1:12">
      <c r="B372" s="113"/>
      <c r="C372" s="56" t="s">
        <v>12</v>
      </c>
      <c r="D372" s="40">
        <v>8</v>
      </c>
      <c r="E372" s="43" t="s">
        <v>0</v>
      </c>
      <c r="H372" s="107"/>
      <c r="I372" s="56" t="s">
        <v>12</v>
      </c>
      <c r="J372" s="40">
        <v>12</v>
      </c>
      <c r="K372" s="43" t="s">
        <v>0</v>
      </c>
    </row>
    <row r="374" spans="1:12" ht="12.75" customHeight="1">
      <c r="B374" s="109" t="s">
        <v>41</v>
      </c>
      <c r="C374" s="109"/>
      <c r="D374" s="109"/>
      <c r="E374" s="109"/>
      <c r="F374" s="109"/>
      <c r="G374" s="109"/>
      <c r="H374" s="109"/>
      <c r="I374" s="109"/>
      <c r="J374" s="109"/>
      <c r="K374" s="109"/>
      <c r="L374" s="109"/>
    </row>
    <row r="375" spans="1:12">
      <c r="B375" s="105">
        <v>2008</v>
      </c>
      <c r="C375" s="105"/>
      <c r="D375" s="105"/>
      <c r="E375" s="105"/>
      <c r="F375" s="105"/>
      <c r="G375" s="55"/>
      <c r="H375" s="105">
        <v>2002</v>
      </c>
      <c r="I375" s="105"/>
      <c r="J375" s="105"/>
      <c r="K375" s="105"/>
      <c r="L375" s="105"/>
    </row>
    <row r="376" spans="1:12" ht="25.5">
      <c r="B376" s="36"/>
      <c r="C376" s="36"/>
      <c r="D376" s="37" t="s">
        <v>68</v>
      </c>
      <c r="E376" s="42"/>
      <c r="F376" s="44" t="s">
        <v>22</v>
      </c>
      <c r="H376" s="36"/>
      <c r="I376" s="36"/>
      <c r="J376" s="37" t="s">
        <v>68</v>
      </c>
      <c r="K376" s="42"/>
      <c r="L376" s="44" t="s">
        <v>22</v>
      </c>
    </row>
    <row r="377" spans="1:12">
      <c r="B377" s="106" t="s">
        <v>82</v>
      </c>
      <c r="C377" s="56" t="s">
        <v>8</v>
      </c>
      <c r="D377" s="40">
        <v>103</v>
      </c>
      <c r="E377" s="43">
        <f>D377/D381</f>
        <v>0.40873015873015872</v>
      </c>
      <c r="F377" s="45">
        <f>E377+E378</f>
        <v>0.87301587301587302</v>
      </c>
      <c r="H377" s="106" t="s">
        <v>82</v>
      </c>
      <c r="I377" s="56" t="s">
        <v>8</v>
      </c>
      <c r="J377" s="40">
        <v>107</v>
      </c>
      <c r="K377" s="43">
        <f>J377/J381</f>
        <v>0.39338235294117646</v>
      </c>
      <c r="L377" s="45">
        <f>K377+K378</f>
        <v>0.88235294117647056</v>
      </c>
    </row>
    <row r="378" spans="1:12">
      <c r="B378" s="106"/>
      <c r="C378" s="56" t="s">
        <v>9</v>
      </c>
      <c r="D378" s="40">
        <v>117</v>
      </c>
      <c r="E378" s="43">
        <f>D378/D381</f>
        <v>0.4642857142857143</v>
      </c>
      <c r="H378" s="107"/>
      <c r="I378" s="56" t="s">
        <v>9</v>
      </c>
      <c r="J378" s="40">
        <v>133</v>
      </c>
      <c r="K378" s="43">
        <f>J378/J381</f>
        <v>0.4889705882352941</v>
      </c>
    </row>
    <row r="379" spans="1:12" ht="33.75">
      <c r="A379" s="49" t="s">
        <v>80</v>
      </c>
      <c r="B379" s="106"/>
      <c r="C379" s="56" t="s">
        <v>10</v>
      </c>
      <c r="D379" s="40">
        <v>25</v>
      </c>
      <c r="E379" s="43">
        <f>D379/D381</f>
        <v>9.9206349206349201E-2</v>
      </c>
      <c r="F379" s="44" t="s">
        <v>57</v>
      </c>
      <c r="H379" s="107"/>
      <c r="I379" s="56" t="s">
        <v>10</v>
      </c>
      <c r="J379" s="40">
        <v>27</v>
      </c>
      <c r="K379" s="43">
        <f>J379/J381</f>
        <v>9.9264705882352935E-2</v>
      </c>
      <c r="L379" s="44" t="s">
        <v>57</v>
      </c>
    </row>
    <row r="380" spans="1:12">
      <c r="B380" s="106"/>
      <c r="C380" s="56" t="s">
        <v>11</v>
      </c>
      <c r="D380" s="40">
        <v>7</v>
      </c>
      <c r="E380" s="43">
        <f>D380/D381</f>
        <v>2.7777777777777776E-2</v>
      </c>
      <c r="F380" s="45">
        <f>E379+E380</f>
        <v>0.12698412698412698</v>
      </c>
      <c r="H380" s="107"/>
      <c r="I380" s="56" t="s">
        <v>11</v>
      </c>
      <c r="J380" s="40">
        <v>5</v>
      </c>
      <c r="K380" s="43">
        <f>J380/J381</f>
        <v>1.8382352941176471E-2</v>
      </c>
      <c r="L380" s="45">
        <f>K379+K380</f>
        <v>0.11764705882352941</v>
      </c>
    </row>
    <row r="381" spans="1:12">
      <c r="B381" s="106"/>
      <c r="C381" s="61" t="s">
        <v>13</v>
      </c>
      <c r="D381" s="62">
        <f>D377+D378+D379+D380</f>
        <v>252</v>
      </c>
      <c r="E381" s="63" t="s">
        <v>0</v>
      </c>
      <c r="H381" s="107"/>
      <c r="I381" s="61" t="s">
        <v>13</v>
      </c>
      <c r="J381" s="62">
        <f>J377+J378+J379+J380</f>
        <v>272</v>
      </c>
      <c r="K381" s="63" t="s">
        <v>0</v>
      </c>
    </row>
    <row r="382" spans="1:12">
      <c r="B382" s="106"/>
      <c r="C382" s="56" t="s">
        <v>12</v>
      </c>
      <c r="D382" s="40">
        <v>7</v>
      </c>
      <c r="E382" s="43" t="s">
        <v>0</v>
      </c>
      <c r="H382" s="107"/>
      <c r="I382" s="56" t="s">
        <v>12</v>
      </c>
      <c r="J382" s="40">
        <v>12</v>
      </c>
      <c r="K382" s="43" t="s">
        <v>0</v>
      </c>
    </row>
    <row r="383" spans="1:12" ht="12.75" customHeight="1">
      <c r="B383" s="109" t="s">
        <v>120</v>
      </c>
      <c r="C383" s="109"/>
      <c r="D383" s="109"/>
      <c r="E383" s="109"/>
      <c r="F383" s="109"/>
      <c r="G383" s="109"/>
      <c r="H383" s="109"/>
      <c r="I383" s="109"/>
      <c r="J383" s="109"/>
      <c r="K383" s="109"/>
      <c r="L383" s="109"/>
    </row>
    <row r="384" spans="1:12">
      <c r="B384" s="105">
        <v>2008</v>
      </c>
      <c r="C384" s="105"/>
      <c r="D384" s="105"/>
      <c r="E384" s="105"/>
      <c r="F384" s="105"/>
      <c r="G384" s="55"/>
      <c r="H384" s="105">
        <v>2002</v>
      </c>
      <c r="I384" s="105"/>
      <c r="J384" s="105"/>
      <c r="K384" s="105"/>
      <c r="L384" s="105"/>
    </row>
    <row r="385" spans="1:12" ht="25.5">
      <c r="B385" s="36"/>
      <c r="C385" s="36"/>
      <c r="D385" s="37" t="s">
        <v>68</v>
      </c>
      <c r="E385" s="42"/>
      <c r="F385" s="44" t="s">
        <v>22</v>
      </c>
      <c r="H385" s="36"/>
      <c r="I385" s="36"/>
      <c r="J385" s="37" t="s">
        <v>68</v>
      </c>
      <c r="K385" s="42"/>
      <c r="L385" s="44" t="s">
        <v>22</v>
      </c>
    </row>
    <row r="386" spans="1:12">
      <c r="B386" s="106" t="s">
        <v>82</v>
      </c>
      <c r="C386" s="56" t="s">
        <v>8</v>
      </c>
      <c r="D386" s="40">
        <v>97</v>
      </c>
      <c r="E386" s="43">
        <f>D386/D390</f>
        <v>0.39271255060728744</v>
      </c>
      <c r="F386" s="45">
        <f>E386+E387</f>
        <v>0.88259109311740891</v>
      </c>
      <c r="H386" s="106" t="s">
        <v>82</v>
      </c>
      <c r="I386" s="56" t="s">
        <v>8</v>
      </c>
      <c r="J386" s="40">
        <v>112</v>
      </c>
      <c r="K386" s="43">
        <f>J386/J390</f>
        <v>0.41328413284132842</v>
      </c>
      <c r="L386" s="45">
        <f>K386+K387</f>
        <v>0.90774907749077494</v>
      </c>
    </row>
    <row r="387" spans="1:12">
      <c r="B387" s="106"/>
      <c r="C387" s="56" t="s">
        <v>9</v>
      </c>
      <c r="D387" s="40">
        <v>121</v>
      </c>
      <c r="E387" s="43">
        <f>D387/D390</f>
        <v>0.48987854251012147</v>
      </c>
      <c r="H387" s="107"/>
      <c r="I387" s="56" t="s">
        <v>9</v>
      </c>
      <c r="J387" s="40">
        <v>134</v>
      </c>
      <c r="K387" s="43">
        <f>J387/J390</f>
        <v>0.49446494464944651</v>
      </c>
    </row>
    <row r="388" spans="1:12" ht="33.75">
      <c r="A388" s="49" t="s">
        <v>80</v>
      </c>
      <c r="B388" s="106"/>
      <c r="C388" s="56" t="s">
        <v>10</v>
      </c>
      <c r="D388" s="40">
        <v>24</v>
      </c>
      <c r="E388" s="43">
        <f>D388/D390</f>
        <v>9.7165991902834009E-2</v>
      </c>
      <c r="F388" s="44" t="s">
        <v>57</v>
      </c>
      <c r="H388" s="107"/>
      <c r="I388" s="56" t="s">
        <v>10</v>
      </c>
      <c r="J388" s="40">
        <v>19</v>
      </c>
      <c r="K388" s="43">
        <f>J388/J390</f>
        <v>7.0110701107011064E-2</v>
      </c>
      <c r="L388" s="44" t="s">
        <v>57</v>
      </c>
    </row>
    <row r="389" spans="1:12">
      <c r="B389" s="106"/>
      <c r="C389" s="56" t="s">
        <v>11</v>
      </c>
      <c r="D389" s="40">
        <v>5</v>
      </c>
      <c r="E389" s="43">
        <f>D389/D390</f>
        <v>2.0242914979757085E-2</v>
      </c>
      <c r="F389" s="45">
        <f>E388+E389</f>
        <v>0.11740890688259109</v>
      </c>
      <c r="H389" s="107"/>
      <c r="I389" s="56" t="s">
        <v>11</v>
      </c>
      <c r="J389" s="40">
        <v>6</v>
      </c>
      <c r="K389" s="43">
        <f>J389/J390</f>
        <v>2.2140221402214021E-2</v>
      </c>
      <c r="L389" s="45">
        <f>K388+K389</f>
        <v>9.2250922509225092E-2</v>
      </c>
    </row>
    <row r="390" spans="1:12">
      <c r="B390" s="106"/>
      <c r="C390" s="61" t="s">
        <v>13</v>
      </c>
      <c r="D390" s="62">
        <f>D386+D387+D388+D389</f>
        <v>247</v>
      </c>
      <c r="E390" s="63" t="s">
        <v>0</v>
      </c>
      <c r="H390" s="107"/>
      <c r="I390" s="61" t="s">
        <v>13</v>
      </c>
      <c r="J390" s="62">
        <f>J386+J387+J388+J389</f>
        <v>271</v>
      </c>
      <c r="K390" s="63" t="s">
        <v>0</v>
      </c>
    </row>
    <row r="391" spans="1:12">
      <c r="B391" s="106"/>
      <c r="C391" s="56" t="s">
        <v>12</v>
      </c>
      <c r="D391" s="40">
        <v>13</v>
      </c>
      <c r="E391" s="43" t="s">
        <v>0</v>
      </c>
      <c r="H391" s="107"/>
      <c r="I391" s="56" t="s">
        <v>12</v>
      </c>
      <c r="J391" s="40">
        <v>13</v>
      </c>
      <c r="K391" s="43" t="s">
        <v>0</v>
      </c>
    </row>
    <row r="393" spans="1:12" ht="12.75" customHeight="1">
      <c r="B393" s="109" t="s">
        <v>42</v>
      </c>
      <c r="C393" s="109"/>
      <c r="D393" s="109"/>
      <c r="E393" s="109"/>
      <c r="F393" s="109"/>
      <c r="G393" s="109"/>
      <c r="H393" s="109"/>
      <c r="I393" s="109"/>
      <c r="J393" s="109"/>
      <c r="K393" s="109"/>
      <c r="L393" s="109"/>
    </row>
    <row r="394" spans="1:12">
      <c r="B394" s="105">
        <v>2008</v>
      </c>
      <c r="C394" s="105"/>
      <c r="D394" s="105"/>
      <c r="E394" s="105"/>
      <c r="F394" s="105"/>
      <c r="G394" s="55"/>
      <c r="H394" s="105">
        <v>2002</v>
      </c>
      <c r="I394" s="105"/>
      <c r="J394" s="105"/>
      <c r="K394" s="105"/>
      <c r="L394" s="105"/>
    </row>
    <row r="395" spans="1:12" ht="25.5">
      <c r="B395" s="36"/>
      <c r="C395" s="36"/>
      <c r="D395" s="37" t="s">
        <v>68</v>
      </c>
      <c r="E395" s="42"/>
      <c r="F395" s="44" t="s">
        <v>22</v>
      </c>
      <c r="H395" s="36"/>
      <c r="I395" s="36"/>
      <c r="J395" s="37" t="s">
        <v>68</v>
      </c>
      <c r="K395" s="42"/>
      <c r="L395" s="44" t="s">
        <v>22</v>
      </c>
    </row>
    <row r="396" spans="1:12">
      <c r="B396" s="106" t="s">
        <v>82</v>
      </c>
      <c r="C396" s="56" t="s">
        <v>8</v>
      </c>
      <c r="D396" s="40">
        <v>73</v>
      </c>
      <c r="E396" s="43">
        <f>D396/D400</f>
        <v>0.32589285714285715</v>
      </c>
      <c r="F396" s="45">
        <f>E396+E397</f>
        <v>0.8035714285714286</v>
      </c>
      <c r="H396" s="106" t="s">
        <v>82</v>
      </c>
      <c r="I396" s="56" t="s">
        <v>8</v>
      </c>
      <c r="J396" s="40">
        <v>56</v>
      </c>
      <c r="K396" s="43">
        <f>J396/J400</f>
        <v>0.22047244094488189</v>
      </c>
      <c r="L396" s="45">
        <f>K396+K397</f>
        <v>0.8582677165354331</v>
      </c>
    </row>
    <row r="397" spans="1:12">
      <c r="B397" s="106"/>
      <c r="C397" s="56" t="s">
        <v>9</v>
      </c>
      <c r="D397" s="40">
        <v>107</v>
      </c>
      <c r="E397" s="43">
        <f>D397/D400</f>
        <v>0.47767857142857145</v>
      </c>
      <c r="H397" s="107"/>
      <c r="I397" s="56" t="s">
        <v>9</v>
      </c>
      <c r="J397" s="40">
        <v>162</v>
      </c>
      <c r="K397" s="43">
        <f>J397/J400</f>
        <v>0.63779527559055116</v>
      </c>
    </row>
    <row r="398" spans="1:12" ht="33.75">
      <c r="A398" s="49" t="s">
        <v>80</v>
      </c>
      <c r="B398" s="106"/>
      <c r="C398" s="56" t="s">
        <v>10</v>
      </c>
      <c r="D398" s="40">
        <v>34</v>
      </c>
      <c r="E398" s="43">
        <f>D398/D400</f>
        <v>0.15178571428571427</v>
      </c>
      <c r="F398" s="44" t="s">
        <v>57</v>
      </c>
      <c r="H398" s="107"/>
      <c r="I398" s="56" t="s">
        <v>10</v>
      </c>
      <c r="J398" s="40">
        <v>27</v>
      </c>
      <c r="K398" s="43">
        <f>J398/J400</f>
        <v>0.1062992125984252</v>
      </c>
      <c r="L398" s="44" t="s">
        <v>57</v>
      </c>
    </row>
    <row r="399" spans="1:12">
      <c r="B399" s="106"/>
      <c r="C399" s="56" t="s">
        <v>11</v>
      </c>
      <c r="D399" s="40">
        <v>10</v>
      </c>
      <c r="E399" s="43">
        <f>D399/D400</f>
        <v>4.4642857142857144E-2</v>
      </c>
      <c r="F399" s="45">
        <f>E398+E399</f>
        <v>0.19642857142857142</v>
      </c>
      <c r="H399" s="107"/>
      <c r="I399" s="56" t="s">
        <v>11</v>
      </c>
      <c r="J399" s="40">
        <v>9</v>
      </c>
      <c r="K399" s="43">
        <f>J399/J400</f>
        <v>3.5433070866141732E-2</v>
      </c>
      <c r="L399" s="45">
        <f>K398+K399</f>
        <v>0.14173228346456693</v>
      </c>
    </row>
    <row r="400" spans="1:12">
      <c r="B400" s="106"/>
      <c r="C400" s="61" t="s">
        <v>13</v>
      </c>
      <c r="D400" s="62">
        <f>D396+D397+D398+D399</f>
        <v>224</v>
      </c>
      <c r="E400" s="63" t="s">
        <v>0</v>
      </c>
      <c r="H400" s="107"/>
      <c r="I400" s="61" t="s">
        <v>13</v>
      </c>
      <c r="J400" s="62">
        <f>J396+J397+J398+J399</f>
        <v>254</v>
      </c>
      <c r="K400" s="63" t="s">
        <v>0</v>
      </c>
    </row>
    <row r="401" spans="1:12">
      <c r="B401" s="106"/>
      <c r="C401" s="56" t="s">
        <v>12</v>
      </c>
      <c r="D401" s="40">
        <v>35</v>
      </c>
      <c r="E401" s="43" t="s">
        <v>0</v>
      </c>
      <c r="H401" s="107"/>
      <c r="I401" s="56" t="s">
        <v>12</v>
      </c>
      <c r="J401" s="40">
        <v>29</v>
      </c>
      <c r="K401" s="43" t="s">
        <v>0</v>
      </c>
    </row>
    <row r="403" spans="1:12" ht="12.75" customHeight="1">
      <c r="B403" s="109" t="s">
        <v>44</v>
      </c>
      <c r="C403" s="109"/>
      <c r="D403" s="109"/>
      <c r="E403" s="109"/>
      <c r="F403" s="109"/>
      <c r="G403" s="109"/>
      <c r="H403" s="109"/>
      <c r="I403" s="109"/>
      <c r="J403" s="109"/>
      <c r="K403" s="109"/>
      <c r="L403" s="109"/>
    </row>
    <row r="404" spans="1:12">
      <c r="B404" s="105">
        <v>2008</v>
      </c>
      <c r="C404" s="105"/>
      <c r="D404" s="105"/>
      <c r="E404" s="105"/>
      <c r="F404" s="105"/>
      <c r="G404" s="55"/>
      <c r="H404" s="105">
        <v>2002</v>
      </c>
      <c r="I404" s="105"/>
      <c r="J404" s="105"/>
      <c r="K404" s="105"/>
      <c r="L404" s="105"/>
    </row>
    <row r="405" spans="1:12" ht="25.5">
      <c r="B405" s="36"/>
      <c r="C405" s="36"/>
      <c r="D405" s="37" t="s">
        <v>68</v>
      </c>
      <c r="E405" s="42"/>
      <c r="F405" s="44" t="s">
        <v>22</v>
      </c>
      <c r="H405" s="36"/>
      <c r="I405" s="36"/>
      <c r="J405" s="37" t="s">
        <v>68</v>
      </c>
      <c r="K405" s="42"/>
      <c r="L405" s="44" t="s">
        <v>22</v>
      </c>
    </row>
    <row r="406" spans="1:12">
      <c r="B406" s="106" t="s">
        <v>82</v>
      </c>
      <c r="C406" s="56" t="s">
        <v>8</v>
      </c>
      <c r="D406" s="40">
        <v>79</v>
      </c>
      <c r="E406" s="43">
        <f>D406/D410</f>
        <v>0.34649122807017546</v>
      </c>
      <c r="F406" s="45">
        <f>E406+E407</f>
        <v>0.81140350877192979</v>
      </c>
      <c r="H406" s="106" t="s">
        <v>82</v>
      </c>
      <c r="I406" s="56" t="s">
        <v>8</v>
      </c>
      <c r="J406" s="40">
        <v>62</v>
      </c>
      <c r="K406" s="43">
        <f>J406/J410</f>
        <v>0.24899598393574296</v>
      </c>
      <c r="L406" s="45">
        <f>K406+K407</f>
        <v>0.85140562248995988</v>
      </c>
    </row>
    <row r="407" spans="1:12">
      <c r="B407" s="106"/>
      <c r="C407" s="56" t="s">
        <v>9</v>
      </c>
      <c r="D407" s="40">
        <v>106</v>
      </c>
      <c r="E407" s="43">
        <f>D407/D410</f>
        <v>0.46491228070175439</v>
      </c>
      <c r="H407" s="107"/>
      <c r="I407" s="56" t="s">
        <v>9</v>
      </c>
      <c r="J407" s="40">
        <v>150</v>
      </c>
      <c r="K407" s="43">
        <f>J407/J410</f>
        <v>0.60240963855421692</v>
      </c>
    </row>
    <row r="408" spans="1:12" ht="33.75">
      <c r="A408" s="49" t="s">
        <v>80</v>
      </c>
      <c r="B408" s="106"/>
      <c r="C408" s="56" t="s">
        <v>10</v>
      </c>
      <c r="D408" s="40">
        <v>33</v>
      </c>
      <c r="E408" s="43">
        <f>D408/D410</f>
        <v>0.14473684210526316</v>
      </c>
      <c r="F408" s="44" t="s">
        <v>57</v>
      </c>
      <c r="H408" s="107"/>
      <c r="I408" s="56" t="s">
        <v>10</v>
      </c>
      <c r="J408" s="40">
        <v>25</v>
      </c>
      <c r="K408" s="43">
        <f>J408/J410</f>
        <v>0.10040160642570281</v>
      </c>
      <c r="L408" s="44" t="s">
        <v>57</v>
      </c>
    </row>
    <row r="409" spans="1:12">
      <c r="B409" s="106"/>
      <c r="C409" s="56" t="s">
        <v>11</v>
      </c>
      <c r="D409" s="40">
        <v>10</v>
      </c>
      <c r="E409" s="43">
        <f>D409/D410</f>
        <v>4.3859649122807015E-2</v>
      </c>
      <c r="F409" s="45">
        <f>E408+E409</f>
        <v>0.18859649122807018</v>
      </c>
      <c r="H409" s="107"/>
      <c r="I409" s="56" t="s">
        <v>11</v>
      </c>
      <c r="J409" s="40">
        <v>12</v>
      </c>
      <c r="K409" s="43">
        <f>J409/J410</f>
        <v>4.8192771084337352E-2</v>
      </c>
      <c r="L409" s="45">
        <f>K408+K409</f>
        <v>0.14859437751004018</v>
      </c>
    </row>
    <row r="410" spans="1:12">
      <c r="B410" s="106"/>
      <c r="C410" s="61" t="s">
        <v>13</v>
      </c>
      <c r="D410" s="62">
        <f>D406+D407+D408+D409</f>
        <v>228</v>
      </c>
      <c r="E410" s="63" t="s">
        <v>0</v>
      </c>
      <c r="H410" s="107"/>
      <c r="I410" s="61" t="s">
        <v>13</v>
      </c>
      <c r="J410" s="62">
        <f>J406+J407+J408+J409</f>
        <v>249</v>
      </c>
      <c r="K410" s="63" t="s">
        <v>0</v>
      </c>
    </row>
    <row r="411" spans="1:12">
      <c r="B411" s="106"/>
      <c r="C411" s="56" t="s">
        <v>12</v>
      </c>
      <c r="D411" s="40">
        <v>29</v>
      </c>
      <c r="E411" s="43" t="s">
        <v>0</v>
      </c>
      <c r="H411" s="107"/>
      <c r="I411" s="56" t="s">
        <v>12</v>
      </c>
      <c r="J411" s="40">
        <v>34</v>
      </c>
      <c r="K411" s="43" t="s">
        <v>0</v>
      </c>
    </row>
    <row r="412" spans="1:12">
      <c r="B412" s="109" t="s">
        <v>43</v>
      </c>
      <c r="C412" s="109"/>
      <c r="D412" s="109"/>
      <c r="E412" s="109"/>
      <c r="F412" s="109"/>
      <c r="G412" s="109"/>
      <c r="H412" s="109"/>
      <c r="I412" s="109"/>
      <c r="J412" s="109"/>
      <c r="K412" s="109"/>
      <c r="L412" s="109"/>
    </row>
    <row r="413" spans="1:12">
      <c r="B413" s="105">
        <v>2008</v>
      </c>
      <c r="C413" s="105"/>
      <c r="D413" s="105"/>
      <c r="E413" s="105"/>
      <c r="F413" s="105"/>
      <c r="G413" s="55"/>
      <c r="H413" s="105">
        <v>2002</v>
      </c>
      <c r="I413" s="105"/>
      <c r="J413" s="105"/>
      <c r="K413" s="105"/>
      <c r="L413" s="105"/>
    </row>
    <row r="414" spans="1:12" ht="25.5">
      <c r="B414" s="36"/>
      <c r="C414" s="36"/>
      <c r="D414" s="37" t="s">
        <v>68</v>
      </c>
      <c r="E414" s="42"/>
      <c r="F414" s="44" t="s">
        <v>22</v>
      </c>
      <c r="H414" s="36"/>
      <c r="I414" s="36"/>
      <c r="J414" s="37" t="s">
        <v>68</v>
      </c>
      <c r="K414" s="42"/>
      <c r="L414" s="44" t="s">
        <v>22</v>
      </c>
    </row>
    <row r="415" spans="1:12">
      <c r="B415" s="106" t="s">
        <v>82</v>
      </c>
      <c r="C415" s="56" t="s">
        <v>8</v>
      </c>
      <c r="D415" s="40">
        <v>47</v>
      </c>
      <c r="E415" s="43">
        <f>D415/D419</f>
        <v>0.20614035087719298</v>
      </c>
      <c r="F415" s="45">
        <f>E415+E416</f>
        <v>0.6228070175438597</v>
      </c>
      <c r="H415" s="106" t="s">
        <v>82</v>
      </c>
      <c r="I415" s="56" t="s">
        <v>8</v>
      </c>
      <c r="J415" s="40">
        <v>47</v>
      </c>
      <c r="K415" s="43">
        <f>J415/J419</f>
        <v>0.20614035087719298</v>
      </c>
      <c r="L415" s="45">
        <f>K415+K416</f>
        <v>0.69736842105263153</v>
      </c>
    </row>
    <row r="416" spans="1:12">
      <c r="B416" s="106"/>
      <c r="C416" s="56" t="s">
        <v>9</v>
      </c>
      <c r="D416" s="40">
        <v>95</v>
      </c>
      <c r="E416" s="43">
        <f>D416/D419</f>
        <v>0.41666666666666669</v>
      </c>
      <c r="H416" s="107"/>
      <c r="I416" s="56" t="s">
        <v>9</v>
      </c>
      <c r="J416" s="40">
        <v>112</v>
      </c>
      <c r="K416" s="43">
        <f>J416/J419</f>
        <v>0.49122807017543857</v>
      </c>
    </row>
    <row r="417" spans="1:12" ht="33.75">
      <c r="A417" s="49" t="s">
        <v>80</v>
      </c>
      <c r="B417" s="106"/>
      <c r="C417" s="56" t="s">
        <v>10</v>
      </c>
      <c r="D417" s="40">
        <v>55</v>
      </c>
      <c r="E417" s="43">
        <f>D417/D419</f>
        <v>0.2412280701754386</v>
      </c>
      <c r="F417" s="44" t="s">
        <v>57</v>
      </c>
      <c r="H417" s="107"/>
      <c r="I417" s="56" t="s">
        <v>10</v>
      </c>
      <c r="J417" s="40">
        <v>49</v>
      </c>
      <c r="K417" s="43">
        <f>J417/J419</f>
        <v>0.21491228070175439</v>
      </c>
      <c r="L417" s="44" t="s">
        <v>57</v>
      </c>
    </row>
    <row r="418" spans="1:12">
      <c r="B418" s="106"/>
      <c r="C418" s="56" t="s">
        <v>11</v>
      </c>
      <c r="D418" s="40">
        <v>31</v>
      </c>
      <c r="E418" s="43">
        <f>D418/D419</f>
        <v>0.13596491228070176</v>
      </c>
      <c r="F418" s="45">
        <f>E417+E418</f>
        <v>0.37719298245614036</v>
      </c>
      <c r="H418" s="107"/>
      <c r="I418" s="56" t="s">
        <v>11</v>
      </c>
      <c r="J418" s="40">
        <v>20</v>
      </c>
      <c r="K418" s="43">
        <f>J418/J419</f>
        <v>8.771929824561403E-2</v>
      </c>
      <c r="L418" s="45">
        <f>K417+K418</f>
        <v>0.30263157894736842</v>
      </c>
    </row>
    <row r="419" spans="1:12">
      <c r="B419" s="106"/>
      <c r="C419" s="61" t="s">
        <v>13</v>
      </c>
      <c r="D419" s="62">
        <f>D415+D416+D417+D418</f>
        <v>228</v>
      </c>
      <c r="E419" s="63" t="s">
        <v>0</v>
      </c>
      <c r="H419" s="107"/>
      <c r="I419" s="61" t="s">
        <v>13</v>
      </c>
      <c r="J419" s="62">
        <f>J415+J416+J417+J418</f>
        <v>228</v>
      </c>
      <c r="K419" s="63" t="s">
        <v>0</v>
      </c>
    </row>
    <row r="420" spans="1:12">
      <c r="B420" s="106"/>
      <c r="C420" s="56" t="s">
        <v>12</v>
      </c>
      <c r="D420" s="40">
        <v>32</v>
      </c>
      <c r="E420" s="43" t="s">
        <v>0</v>
      </c>
      <c r="H420" s="107"/>
      <c r="I420" s="56" t="s">
        <v>12</v>
      </c>
      <c r="J420" s="40">
        <v>56</v>
      </c>
      <c r="K420" s="43" t="s">
        <v>0</v>
      </c>
    </row>
    <row r="422" spans="1:12">
      <c r="B422" s="109" t="s">
        <v>45</v>
      </c>
      <c r="C422" s="109"/>
      <c r="D422" s="109"/>
      <c r="E422" s="109"/>
      <c r="F422" s="109"/>
      <c r="G422" s="109"/>
      <c r="H422" s="109"/>
      <c r="I422" s="109"/>
      <c r="J422" s="109"/>
      <c r="K422" s="109"/>
      <c r="L422" s="109"/>
    </row>
    <row r="423" spans="1:12">
      <c r="B423" s="105">
        <v>2008</v>
      </c>
      <c r="C423" s="105"/>
      <c r="D423" s="105"/>
      <c r="E423" s="105"/>
      <c r="F423" s="105"/>
      <c r="G423" s="55"/>
      <c r="H423" s="105">
        <v>2002</v>
      </c>
      <c r="I423" s="105"/>
      <c r="J423" s="105"/>
      <c r="K423" s="105"/>
      <c r="L423" s="105"/>
    </row>
    <row r="424" spans="1:12" ht="25.5">
      <c r="B424" s="36"/>
      <c r="C424" s="36"/>
      <c r="D424" s="37" t="s">
        <v>68</v>
      </c>
      <c r="E424" s="42"/>
      <c r="F424" s="44" t="s">
        <v>22</v>
      </c>
      <c r="H424" s="36"/>
      <c r="I424" s="36"/>
      <c r="J424" s="37" t="s">
        <v>68</v>
      </c>
      <c r="K424" s="42"/>
      <c r="L424" s="44" t="s">
        <v>22</v>
      </c>
    </row>
    <row r="425" spans="1:12">
      <c r="B425" s="106" t="s">
        <v>82</v>
      </c>
      <c r="C425" s="56" t="s">
        <v>8</v>
      </c>
      <c r="D425" s="40">
        <v>85</v>
      </c>
      <c r="E425" s="43">
        <f>D425/D429</f>
        <v>0.36324786324786323</v>
      </c>
      <c r="F425" s="45">
        <f>E425+E426</f>
        <v>0.79914529914529919</v>
      </c>
      <c r="H425" s="106" t="s">
        <v>82</v>
      </c>
      <c r="I425" s="56" t="s">
        <v>8</v>
      </c>
      <c r="J425" s="40">
        <v>54</v>
      </c>
      <c r="K425" s="43">
        <f>J425/J429</f>
        <v>0.21862348178137653</v>
      </c>
      <c r="L425" s="45">
        <f>K425+K426</f>
        <v>0.82591093117408909</v>
      </c>
    </row>
    <row r="426" spans="1:12">
      <c r="B426" s="106"/>
      <c r="C426" s="56" t="s">
        <v>9</v>
      </c>
      <c r="D426" s="40">
        <v>102</v>
      </c>
      <c r="E426" s="43">
        <f>D426/D429</f>
        <v>0.4358974358974359</v>
      </c>
      <c r="H426" s="107"/>
      <c r="I426" s="56" t="s">
        <v>9</v>
      </c>
      <c r="J426" s="40">
        <v>150</v>
      </c>
      <c r="K426" s="43">
        <f>J426/J429</f>
        <v>0.60728744939271251</v>
      </c>
    </row>
    <row r="427" spans="1:12" ht="33.75">
      <c r="A427" s="49" t="s">
        <v>80</v>
      </c>
      <c r="B427" s="106"/>
      <c r="C427" s="56" t="s">
        <v>10</v>
      </c>
      <c r="D427" s="40">
        <v>36</v>
      </c>
      <c r="E427" s="43">
        <f>D427/D429</f>
        <v>0.15384615384615385</v>
      </c>
      <c r="F427" s="44" t="s">
        <v>57</v>
      </c>
      <c r="H427" s="107"/>
      <c r="I427" s="56" t="s">
        <v>10</v>
      </c>
      <c r="J427" s="40">
        <v>27</v>
      </c>
      <c r="K427" s="43">
        <f>J427/J429</f>
        <v>0.10931174089068826</v>
      </c>
      <c r="L427" s="44" t="s">
        <v>57</v>
      </c>
    </row>
    <row r="428" spans="1:12">
      <c r="B428" s="106"/>
      <c r="C428" s="56" t="s">
        <v>11</v>
      </c>
      <c r="D428" s="40">
        <v>11</v>
      </c>
      <c r="E428" s="43">
        <f>D428/D429</f>
        <v>4.7008547008547008E-2</v>
      </c>
      <c r="F428" s="45">
        <f>E427+E428</f>
        <v>0.20085470085470086</v>
      </c>
      <c r="H428" s="107"/>
      <c r="I428" s="56" t="s">
        <v>11</v>
      </c>
      <c r="J428" s="40">
        <v>16</v>
      </c>
      <c r="K428" s="43">
        <f>J428/J429</f>
        <v>6.4777327935222673E-2</v>
      </c>
      <c r="L428" s="45">
        <f>K427+K428</f>
        <v>0.17408906882591094</v>
      </c>
    </row>
    <row r="429" spans="1:12">
      <c r="B429" s="106"/>
      <c r="C429" s="61" t="s">
        <v>13</v>
      </c>
      <c r="D429" s="62">
        <f>D425+D426+D427+D428</f>
        <v>234</v>
      </c>
      <c r="E429" s="63" t="s">
        <v>0</v>
      </c>
      <c r="H429" s="107"/>
      <c r="I429" s="61" t="s">
        <v>13</v>
      </c>
      <c r="J429" s="62">
        <f>J425+J426+J427+J428</f>
        <v>247</v>
      </c>
      <c r="K429" s="63" t="s">
        <v>0</v>
      </c>
    </row>
    <row r="430" spans="1:12">
      <c r="B430" s="106"/>
      <c r="C430" s="56" t="s">
        <v>12</v>
      </c>
      <c r="D430" s="40">
        <v>25</v>
      </c>
      <c r="E430" s="43" t="s">
        <v>0</v>
      </c>
      <c r="H430" s="107"/>
      <c r="I430" s="56" t="s">
        <v>12</v>
      </c>
      <c r="J430" s="40">
        <v>37</v>
      </c>
      <c r="K430" s="43" t="s">
        <v>0</v>
      </c>
    </row>
    <row r="432" spans="1:12">
      <c r="B432" s="109" t="s">
        <v>46</v>
      </c>
      <c r="C432" s="109"/>
      <c r="D432" s="109"/>
      <c r="E432" s="109"/>
      <c r="F432" s="109"/>
      <c r="G432" s="109"/>
      <c r="H432" s="109"/>
      <c r="I432" s="109"/>
      <c r="J432" s="109"/>
      <c r="K432" s="109"/>
      <c r="L432" s="109"/>
    </row>
    <row r="433" spans="1:12">
      <c r="B433" s="105">
        <v>2008</v>
      </c>
      <c r="C433" s="105"/>
      <c r="D433" s="105"/>
      <c r="E433" s="105"/>
      <c r="F433" s="105"/>
      <c r="G433" s="55"/>
      <c r="H433" s="105">
        <v>2002</v>
      </c>
      <c r="I433" s="105"/>
      <c r="J433" s="105"/>
      <c r="K433" s="105"/>
      <c r="L433" s="105"/>
    </row>
    <row r="434" spans="1:12" ht="25.5">
      <c r="B434" s="36"/>
      <c r="C434" s="36"/>
      <c r="D434" s="37" t="s">
        <v>68</v>
      </c>
      <c r="E434" s="42"/>
      <c r="F434" s="44" t="s">
        <v>22</v>
      </c>
      <c r="H434" s="36"/>
      <c r="I434" s="36"/>
      <c r="J434" s="37" t="s">
        <v>68</v>
      </c>
      <c r="K434" s="42"/>
      <c r="L434" s="44" t="s">
        <v>22</v>
      </c>
    </row>
    <row r="435" spans="1:12">
      <c r="B435" s="106" t="s">
        <v>82</v>
      </c>
      <c r="C435" s="56" t="s">
        <v>8</v>
      </c>
      <c r="D435" s="40">
        <v>31</v>
      </c>
      <c r="E435" s="43">
        <f>D435/D439</f>
        <v>0.16666666666666666</v>
      </c>
      <c r="F435" s="45">
        <f>E435+E436</f>
        <v>0.40322580645161288</v>
      </c>
      <c r="H435" s="106" t="s">
        <v>82</v>
      </c>
      <c r="I435" s="56" t="s">
        <v>8</v>
      </c>
      <c r="J435" s="40">
        <v>15</v>
      </c>
      <c r="K435" s="43">
        <f>J435/J439</f>
        <v>8.2872928176795577E-2</v>
      </c>
      <c r="L435" s="45">
        <f>K435+K436</f>
        <v>0.30386740331491713</v>
      </c>
    </row>
    <row r="436" spans="1:12">
      <c r="B436" s="106"/>
      <c r="C436" s="56" t="s">
        <v>9</v>
      </c>
      <c r="D436" s="40">
        <v>44</v>
      </c>
      <c r="E436" s="43">
        <f>D436/D439</f>
        <v>0.23655913978494625</v>
      </c>
      <c r="H436" s="107"/>
      <c r="I436" s="56" t="s">
        <v>9</v>
      </c>
      <c r="J436" s="40">
        <v>40</v>
      </c>
      <c r="K436" s="43">
        <f>J436/J439</f>
        <v>0.22099447513812154</v>
      </c>
    </row>
    <row r="437" spans="1:12" ht="33.75">
      <c r="A437" s="49" t="s">
        <v>80</v>
      </c>
      <c r="B437" s="106"/>
      <c r="C437" s="56" t="s">
        <v>10</v>
      </c>
      <c r="D437" s="40">
        <v>71</v>
      </c>
      <c r="E437" s="43">
        <f>D437/D439</f>
        <v>0.38172043010752688</v>
      </c>
      <c r="F437" s="44" t="s">
        <v>57</v>
      </c>
      <c r="H437" s="107"/>
      <c r="I437" s="56" t="s">
        <v>10</v>
      </c>
      <c r="J437" s="40">
        <v>71</v>
      </c>
      <c r="K437" s="43">
        <f>J437/J439</f>
        <v>0.39226519337016574</v>
      </c>
      <c r="L437" s="44" t="s">
        <v>57</v>
      </c>
    </row>
    <row r="438" spans="1:12">
      <c r="B438" s="106"/>
      <c r="C438" s="56" t="s">
        <v>11</v>
      </c>
      <c r="D438" s="40">
        <v>40</v>
      </c>
      <c r="E438" s="43">
        <f>D438/D439</f>
        <v>0.21505376344086022</v>
      </c>
      <c r="F438" s="45">
        <f>E437+E438</f>
        <v>0.59677419354838712</v>
      </c>
      <c r="H438" s="107"/>
      <c r="I438" s="56" t="s">
        <v>11</v>
      </c>
      <c r="J438" s="40">
        <v>55</v>
      </c>
      <c r="K438" s="43">
        <f>J438/J439</f>
        <v>0.30386740331491713</v>
      </c>
      <c r="L438" s="45">
        <f>K437+K438</f>
        <v>0.69613259668508287</v>
      </c>
    </row>
    <row r="439" spans="1:12">
      <c r="B439" s="106"/>
      <c r="C439" s="61" t="s">
        <v>13</v>
      </c>
      <c r="D439" s="62">
        <f>D435+D436+D437+D438</f>
        <v>186</v>
      </c>
      <c r="E439" s="63" t="s">
        <v>0</v>
      </c>
      <c r="H439" s="107"/>
      <c r="I439" s="61" t="s">
        <v>13</v>
      </c>
      <c r="J439" s="62">
        <f>J435+J436+J437+J438</f>
        <v>181</v>
      </c>
      <c r="K439" s="63" t="s">
        <v>0</v>
      </c>
    </row>
    <row r="440" spans="1:12">
      <c r="B440" s="106"/>
      <c r="C440" s="56" t="s">
        <v>12</v>
      </c>
      <c r="D440" s="40">
        <v>74</v>
      </c>
      <c r="E440" s="43" t="s">
        <v>0</v>
      </c>
      <c r="H440" s="107"/>
      <c r="I440" s="56" t="s">
        <v>12</v>
      </c>
      <c r="J440" s="40">
        <v>103</v>
      </c>
      <c r="K440" s="43" t="s">
        <v>0</v>
      </c>
    </row>
    <row r="441" spans="1:12">
      <c r="B441" s="109" t="s">
        <v>47</v>
      </c>
      <c r="C441" s="109"/>
      <c r="D441" s="109"/>
      <c r="E441" s="109"/>
      <c r="F441" s="109"/>
      <c r="G441" s="109"/>
      <c r="H441" s="109"/>
      <c r="I441" s="109"/>
      <c r="J441" s="109"/>
      <c r="K441" s="109"/>
      <c r="L441" s="109"/>
    </row>
    <row r="442" spans="1:12">
      <c r="B442" s="105">
        <v>2008</v>
      </c>
      <c r="C442" s="105"/>
      <c r="D442" s="105"/>
      <c r="E442" s="105"/>
      <c r="F442" s="105"/>
      <c r="G442" s="55"/>
      <c r="H442" s="105">
        <v>2002</v>
      </c>
      <c r="I442" s="105"/>
      <c r="J442" s="105"/>
      <c r="K442" s="105"/>
      <c r="L442" s="105"/>
    </row>
    <row r="443" spans="1:12" ht="25.5">
      <c r="B443" s="36"/>
      <c r="C443" s="36"/>
      <c r="D443" s="37" t="s">
        <v>68</v>
      </c>
      <c r="E443" s="42"/>
      <c r="F443" s="44" t="s">
        <v>22</v>
      </c>
      <c r="H443" s="36"/>
      <c r="I443" s="36"/>
      <c r="J443" s="37" t="s">
        <v>68</v>
      </c>
      <c r="K443" s="42"/>
      <c r="L443" s="44" t="s">
        <v>22</v>
      </c>
    </row>
    <row r="444" spans="1:12">
      <c r="B444" s="106" t="s">
        <v>82</v>
      </c>
      <c r="C444" s="56" t="s">
        <v>8</v>
      </c>
      <c r="D444" s="40">
        <v>53</v>
      </c>
      <c r="E444" s="43">
        <f>D444/D448</f>
        <v>0.24090909090909091</v>
      </c>
      <c r="F444" s="45">
        <f>E444+E445</f>
        <v>0.68636363636363629</v>
      </c>
      <c r="H444" s="106" t="s">
        <v>82</v>
      </c>
      <c r="I444" s="56" t="s">
        <v>8</v>
      </c>
      <c r="J444" s="40">
        <v>27</v>
      </c>
      <c r="K444" s="43">
        <f>J444/J448</f>
        <v>0.1148936170212766</v>
      </c>
      <c r="L444" s="45">
        <f>K444+K445</f>
        <v>0.53191489361702127</v>
      </c>
    </row>
    <row r="445" spans="1:12">
      <c r="B445" s="106"/>
      <c r="C445" s="56" t="s">
        <v>9</v>
      </c>
      <c r="D445" s="40">
        <v>98</v>
      </c>
      <c r="E445" s="43">
        <f>D445/D448</f>
        <v>0.44545454545454544</v>
      </c>
      <c r="H445" s="107"/>
      <c r="I445" s="56" t="s">
        <v>9</v>
      </c>
      <c r="J445" s="40">
        <v>98</v>
      </c>
      <c r="K445" s="43">
        <f>J445/J448</f>
        <v>0.41702127659574467</v>
      </c>
    </row>
    <row r="446" spans="1:12" ht="33.75">
      <c r="A446" s="49" t="s">
        <v>80</v>
      </c>
      <c r="B446" s="106"/>
      <c r="C446" s="56" t="s">
        <v>10</v>
      </c>
      <c r="D446" s="40">
        <v>50</v>
      </c>
      <c r="E446" s="43">
        <f>D446/D448</f>
        <v>0.22727272727272727</v>
      </c>
      <c r="F446" s="44" t="s">
        <v>57</v>
      </c>
      <c r="H446" s="107"/>
      <c r="I446" s="56" t="s">
        <v>10</v>
      </c>
      <c r="J446" s="40">
        <v>77</v>
      </c>
      <c r="K446" s="43">
        <f>J446/J448</f>
        <v>0.32765957446808508</v>
      </c>
      <c r="L446" s="44" t="s">
        <v>57</v>
      </c>
    </row>
    <row r="447" spans="1:12">
      <c r="B447" s="106"/>
      <c r="C447" s="56" t="s">
        <v>11</v>
      </c>
      <c r="D447" s="40">
        <v>19</v>
      </c>
      <c r="E447" s="43">
        <f>D447/D448</f>
        <v>8.6363636363636365E-2</v>
      </c>
      <c r="F447" s="45">
        <f>E446+E447</f>
        <v>0.3136363636363636</v>
      </c>
      <c r="H447" s="107"/>
      <c r="I447" s="56" t="s">
        <v>11</v>
      </c>
      <c r="J447" s="40">
        <v>33</v>
      </c>
      <c r="K447" s="43">
        <f>J447/J448</f>
        <v>0.14042553191489363</v>
      </c>
      <c r="L447" s="45">
        <f>K446+K447</f>
        <v>0.46808510638297873</v>
      </c>
    </row>
    <row r="448" spans="1:12">
      <c r="B448" s="106"/>
      <c r="C448" s="61" t="s">
        <v>13</v>
      </c>
      <c r="D448" s="62">
        <f>D444+D445+D446+D447</f>
        <v>220</v>
      </c>
      <c r="E448" s="63" t="s">
        <v>0</v>
      </c>
      <c r="H448" s="107"/>
      <c r="I448" s="61" t="s">
        <v>13</v>
      </c>
      <c r="J448" s="62">
        <f>J444+J445+J446+J447</f>
        <v>235</v>
      </c>
      <c r="K448" s="63" t="s">
        <v>0</v>
      </c>
    </row>
    <row r="449" spans="1:12">
      <c r="B449" s="106"/>
      <c r="C449" s="56" t="s">
        <v>12</v>
      </c>
      <c r="D449" s="40">
        <v>40</v>
      </c>
      <c r="E449" s="43" t="s">
        <v>0</v>
      </c>
      <c r="H449" s="107"/>
      <c r="I449" s="56" t="s">
        <v>12</v>
      </c>
      <c r="J449" s="40">
        <v>49</v>
      </c>
      <c r="K449" s="43" t="s">
        <v>0</v>
      </c>
    </row>
    <row r="451" spans="1:12">
      <c r="B451" s="109" t="s">
        <v>49</v>
      </c>
      <c r="C451" s="109"/>
      <c r="D451" s="109"/>
      <c r="E451" s="109"/>
      <c r="F451" s="109"/>
      <c r="G451" s="109"/>
      <c r="H451" s="109"/>
      <c r="I451" s="109"/>
      <c r="J451" s="109"/>
      <c r="K451" s="109"/>
      <c r="L451" s="109"/>
    </row>
    <row r="452" spans="1:12">
      <c r="B452" s="105">
        <v>2008</v>
      </c>
      <c r="C452" s="105"/>
      <c r="D452" s="105"/>
      <c r="E452" s="105"/>
      <c r="F452" s="105"/>
      <c r="G452" s="55"/>
      <c r="H452" s="105">
        <v>2002</v>
      </c>
      <c r="I452" s="105"/>
      <c r="J452" s="105"/>
      <c r="K452" s="105"/>
      <c r="L452" s="105"/>
    </row>
    <row r="453" spans="1:12" ht="25.5">
      <c r="B453" s="36"/>
      <c r="C453" s="36"/>
      <c r="D453" s="37" t="s">
        <v>68</v>
      </c>
      <c r="E453" s="42"/>
      <c r="F453" s="44" t="s">
        <v>22</v>
      </c>
      <c r="H453" s="36"/>
      <c r="I453" s="36"/>
      <c r="J453" s="37" t="s">
        <v>68</v>
      </c>
      <c r="K453" s="42"/>
      <c r="L453" s="44" t="s">
        <v>22</v>
      </c>
    </row>
    <row r="454" spans="1:12">
      <c r="B454" s="106" t="s">
        <v>82</v>
      </c>
      <c r="C454" s="56" t="s">
        <v>8</v>
      </c>
      <c r="D454" s="40">
        <v>75</v>
      </c>
      <c r="E454" s="43">
        <f>D454/D458</f>
        <v>0.30737704918032788</v>
      </c>
      <c r="F454" s="45">
        <f>E454+E455</f>
        <v>0.91393442622950816</v>
      </c>
      <c r="H454" s="106" t="s">
        <v>82</v>
      </c>
      <c r="I454" s="56" t="s">
        <v>8</v>
      </c>
      <c r="J454" s="40">
        <v>49</v>
      </c>
      <c r="K454" s="43">
        <f>J454/J458</f>
        <v>0.19444444444444445</v>
      </c>
      <c r="L454" s="45">
        <f>K454+K455</f>
        <v>0.82539682539682535</v>
      </c>
    </row>
    <row r="455" spans="1:12">
      <c r="B455" s="106"/>
      <c r="C455" s="56" t="s">
        <v>9</v>
      </c>
      <c r="D455" s="40">
        <v>148</v>
      </c>
      <c r="E455" s="43">
        <f>D455/D458</f>
        <v>0.60655737704918034</v>
      </c>
      <c r="H455" s="107"/>
      <c r="I455" s="56" t="s">
        <v>9</v>
      </c>
      <c r="J455" s="40">
        <v>159</v>
      </c>
      <c r="K455" s="43">
        <f>J455/J458</f>
        <v>0.63095238095238093</v>
      </c>
    </row>
    <row r="456" spans="1:12" ht="33.75">
      <c r="A456" s="49" t="s">
        <v>80</v>
      </c>
      <c r="B456" s="106"/>
      <c r="C456" s="56" t="s">
        <v>10</v>
      </c>
      <c r="D456" s="40">
        <v>15</v>
      </c>
      <c r="E456" s="43">
        <f>D456/D458</f>
        <v>6.1475409836065573E-2</v>
      </c>
      <c r="F456" s="44" t="s">
        <v>57</v>
      </c>
      <c r="H456" s="107"/>
      <c r="I456" s="56" t="s">
        <v>10</v>
      </c>
      <c r="J456" s="40">
        <v>36</v>
      </c>
      <c r="K456" s="43">
        <f>J456/J458</f>
        <v>0.14285714285714285</v>
      </c>
      <c r="L456" s="44" t="s">
        <v>57</v>
      </c>
    </row>
    <row r="457" spans="1:12">
      <c r="B457" s="106"/>
      <c r="C457" s="56" t="s">
        <v>11</v>
      </c>
      <c r="D457" s="40">
        <v>6</v>
      </c>
      <c r="E457" s="43">
        <f>D457/D458</f>
        <v>2.4590163934426229E-2</v>
      </c>
      <c r="F457" s="45">
        <f>E456+E457</f>
        <v>8.6065573770491802E-2</v>
      </c>
      <c r="H457" s="107"/>
      <c r="I457" s="56" t="s">
        <v>11</v>
      </c>
      <c r="J457" s="40">
        <v>8</v>
      </c>
      <c r="K457" s="43">
        <f>J457/J458</f>
        <v>3.1746031746031744E-2</v>
      </c>
      <c r="L457" s="45">
        <f>K456+K457</f>
        <v>0.17460317460317459</v>
      </c>
    </row>
    <row r="458" spans="1:12">
      <c r="B458" s="106"/>
      <c r="C458" s="61" t="s">
        <v>13</v>
      </c>
      <c r="D458" s="62">
        <f>D454+D455+D456+D457</f>
        <v>244</v>
      </c>
      <c r="E458" s="63" t="s">
        <v>0</v>
      </c>
      <c r="H458" s="107"/>
      <c r="I458" s="61" t="s">
        <v>13</v>
      </c>
      <c r="J458" s="62">
        <f>J454+J455+J456+J457</f>
        <v>252</v>
      </c>
      <c r="K458" s="63" t="s">
        <v>0</v>
      </c>
    </row>
    <row r="459" spans="1:12">
      <c r="B459" s="106"/>
      <c r="C459" s="56" t="s">
        <v>12</v>
      </c>
      <c r="D459" s="40">
        <v>16</v>
      </c>
      <c r="E459" s="43" t="s">
        <v>0</v>
      </c>
      <c r="H459" s="107"/>
      <c r="I459" s="56" t="s">
        <v>12</v>
      </c>
      <c r="J459" s="40">
        <v>31</v>
      </c>
      <c r="K459" s="43" t="s">
        <v>0</v>
      </c>
    </row>
    <row r="461" spans="1:12">
      <c r="B461" s="109" t="s">
        <v>50</v>
      </c>
      <c r="C461" s="109"/>
      <c r="D461" s="109"/>
      <c r="E461" s="109"/>
      <c r="F461" s="109"/>
      <c r="G461" s="109"/>
      <c r="H461" s="109"/>
      <c r="I461" s="109"/>
      <c r="J461" s="109"/>
      <c r="K461" s="109"/>
      <c r="L461" s="109"/>
    </row>
    <row r="462" spans="1:12">
      <c r="B462" s="105">
        <v>2008</v>
      </c>
      <c r="C462" s="105"/>
      <c r="D462" s="105"/>
      <c r="E462" s="105"/>
      <c r="F462" s="105"/>
      <c r="G462" s="55"/>
      <c r="H462" s="105">
        <v>2002</v>
      </c>
      <c r="I462" s="105"/>
      <c r="J462" s="105"/>
      <c r="K462" s="105"/>
      <c r="L462" s="105"/>
    </row>
    <row r="463" spans="1:12" ht="25.5">
      <c r="B463" s="36"/>
      <c r="C463" s="36"/>
      <c r="D463" s="37" t="s">
        <v>68</v>
      </c>
      <c r="E463" s="42"/>
      <c r="F463" s="44" t="s">
        <v>22</v>
      </c>
      <c r="H463" s="36"/>
      <c r="I463" s="36"/>
      <c r="J463" s="37" t="s">
        <v>68</v>
      </c>
      <c r="K463" s="42"/>
      <c r="L463" s="44" t="s">
        <v>22</v>
      </c>
    </row>
    <row r="464" spans="1:12">
      <c r="B464" s="106" t="s">
        <v>82</v>
      </c>
      <c r="C464" s="56" t="s">
        <v>8</v>
      </c>
      <c r="D464" s="40">
        <v>35</v>
      </c>
      <c r="E464" s="43">
        <f>D464/D468</f>
        <v>0.18817204301075269</v>
      </c>
      <c r="F464" s="45">
        <f>E464+E465</f>
        <v>0.59677419354838712</v>
      </c>
      <c r="H464" s="106" t="s">
        <v>82</v>
      </c>
      <c r="I464" s="56" t="s">
        <v>8</v>
      </c>
      <c r="J464" s="40">
        <v>22</v>
      </c>
      <c r="K464" s="43">
        <f>J464/J468</f>
        <v>0.11458333333333333</v>
      </c>
      <c r="L464" s="45">
        <f>K464+K465</f>
        <v>0.578125</v>
      </c>
    </row>
    <row r="465" spans="1:12">
      <c r="B465" s="106"/>
      <c r="C465" s="56" t="s">
        <v>9</v>
      </c>
      <c r="D465" s="40">
        <v>76</v>
      </c>
      <c r="E465" s="43">
        <f>D465/D468</f>
        <v>0.40860215053763443</v>
      </c>
      <c r="H465" s="107"/>
      <c r="I465" s="56" t="s">
        <v>9</v>
      </c>
      <c r="J465" s="40">
        <v>89</v>
      </c>
      <c r="K465" s="43">
        <f>J465/J468</f>
        <v>0.46354166666666669</v>
      </c>
    </row>
    <row r="466" spans="1:12" ht="33.75">
      <c r="A466" s="49" t="s">
        <v>80</v>
      </c>
      <c r="B466" s="106"/>
      <c r="C466" s="56" t="s">
        <v>10</v>
      </c>
      <c r="D466" s="40">
        <v>48</v>
      </c>
      <c r="E466" s="43">
        <f>D466/D468</f>
        <v>0.25806451612903225</v>
      </c>
      <c r="F466" s="44" t="s">
        <v>57</v>
      </c>
      <c r="H466" s="107"/>
      <c r="I466" s="56" t="s">
        <v>10</v>
      </c>
      <c r="J466" s="40">
        <v>51</v>
      </c>
      <c r="K466" s="43">
        <f>J466/J468</f>
        <v>0.265625</v>
      </c>
      <c r="L466" s="44" t="s">
        <v>57</v>
      </c>
    </row>
    <row r="467" spans="1:12">
      <c r="B467" s="106"/>
      <c r="C467" s="56" t="s">
        <v>11</v>
      </c>
      <c r="D467" s="40">
        <v>27</v>
      </c>
      <c r="E467" s="43">
        <f>D467/D468</f>
        <v>0.14516129032258066</v>
      </c>
      <c r="F467" s="45">
        <f>E466+E467</f>
        <v>0.40322580645161288</v>
      </c>
      <c r="H467" s="107"/>
      <c r="I467" s="56" t="s">
        <v>11</v>
      </c>
      <c r="J467" s="40">
        <v>30</v>
      </c>
      <c r="K467" s="43">
        <f>J467/J468</f>
        <v>0.15625</v>
      </c>
      <c r="L467" s="45">
        <f>K466+K467</f>
        <v>0.421875</v>
      </c>
    </row>
    <row r="468" spans="1:12">
      <c r="B468" s="106"/>
      <c r="C468" s="61" t="s">
        <v>13</v>
      </c>
      <c r="D468" s="62">
        <f>D464+D465+D466+D467</f>
        <v>186</v>
      </c>
      <c r="E468" s="63" t="s">
        <v>0</v>
      </c>
      <c r="H468" s="107"/>
      <c r="I468" s="61" t="s">
        <v>13</v>
      </c>
      <c r="J468" s="62">
        <f>J464+J465+J466+J467</f>
        <v>192</v>
      </c>
      <c r="K468" s="63" t="s">
        <v>0</v>
      </c>
    </row>
    <row r="469" spans="1:12">
      <c r="B469" s="106"/>
      <c r="C469" s="56" t="s">
        <v>12</v>
      </c>
      <c r="D469" s="40">
        <v>74</v>
      </c>
      <c r="E469" s="43" t="s">
        <v>0</v>
      </c>
      <c r="H469" s="107"/>
      <c r="I469" s="56" t="s">
        <v>12</v>
      </c>
      <c r="J469" s="40">
        <v>91</v>
      </c>
      <c r="K469" s="43" t="s">
        <v>0</v>
      </c>
    </row>
    <row r="470" spans="1:12">
      <c r="B470" s="109" t="s">
        <v>121</v>
      </c>
      <c r="C470" s="109"/>
      <c r="D470" s="109"/>
      <c r="E470" s="109"/>
      <c r="F470" s="109"/>
      <c r="G470" s="109"/>
      <c r="H470" s="109"/>
      <c r="I470" s="109"/>
      <c r="J470" s="109"/>
      <c r="K470" s="109"/>
      <c r="L470" s="109"/>
    </row>
    <row r="471" spans="1:12">
      <c r="B471" s="105">
        <v>2008</v>
      </c>
      <c r="C471" s="105"/>
      <c r="D471" s="105"/>
      <c r="E471" s="105"/>
      <c r="F471" s="105"/>
      <c r="G471" s="55"/>
      <c r="H471" s="105">
        <v>2002</v>
      </c>
      <c r="I471" s="105"/>
      <c r="J471" s="105"/>
      <c r="K471" s="105"/>
      <c r="L471" s="105"/>
    </row>
    <row r="472" spans="1:12" ht="25.5">
      <c r="B472" s="36"/>
      <c r="C472" s="36"/>
      <c r="D472" s="37" t="s">
        <v>68</v>
      </c>
      <c r="E472" s="42"/>
      <c r="F472" s="44" t="s">
        <v>22</v>
      </c>
      <c r="H472" s="36"/>
      <c r="I472" s="36"/>
      <c r="J472" s="37" t="s">
        <v>68</v>
      </c>
      <c r="K472" s="42"/>
      <c r="L472" s="44" t="s">
        <v>22</v>
      </c>
    </row>
    <row r="473" spans="1:12">
      <c r="B473" s="106" t="s">
        <v>82</v>
      </c>
      <c r="C473" s="56" t="s">
        <v>8</v>
      </c>
      <c r="D473" s="40">
        <v>51</v>
      </c>
      <c r="E473" s="43">
        <f>D473/D477</f>
        <v>0.23831775700934579</v>
      </c>
      <c r="F473" s="45">
        <f>E473+E474</f>
        <v>0.74766355140186913</v>
      </c>
      <c r="H473" s="106" t="s">
        <v>82</v>
      </c>
      <c r="I473" s="56" t="s">
        <v>8</v>
      </c>
      <c r="J473" s="40">
        <v>22</v>
      </c>
      <c r="K473" s="43">
        <f>J473/J477</f>
        <v>0.11458333333333333</v>
      </c>
      <c r="L473" s="45">
        <f>K473+K474</f>
        <v>0.578125</v>
      </c>
    </row>
    <row r="474" spans="1:12">
      <c r="B474" s="106"/>
      <c r="C474" s="56" t="s">
        <v>9</v>
      </c>
      <c r="D474" s="40">
        <v>109</v>
      </c>
      <c r="E474" s="43">
        <f>D474/D477</f>
        <v>0.50934579439252337</v>
      </c>
      <c r="H474" s="107"/>
      <c r="I474" s="56" t="s">
        <v>9</v>
      </c>
      <c r="J474" s="40">
        <v>89</v>
      </c>
      <c r="K474" s="43">
        <f>J474/J477</f>
        <v>0.46354166666666669</v>
      </c>
    </row>
    <row r="475" spans="1:12" ht="25.5">
      <c r="B475" s="106"/>
      <c r="C475" s="56" t="s">
        <v>10</v>
      </c>
      <c r="D475" s="40">
        <v>37</v>
      </c>
      <c r="E475" s="43">
        <f>D475/D477</f>
        <v>0.17289719626168223</v>
      </c>
      <c r="F475" s="44" t="s">
        <v>57</v>
      </c>
      <c r="H475" s="107"/>
      <c r="I475" s="56" t="s">
        <v>10</v>
      </c>
      <c r="J475" s="40">
        <v>51</v>
      </c>
      <c r="K475" s="43">
        <f>J475/J477</f>
        <v>0.265625</v>
      </c>
      <c r="L475" s="44" t="s">
        <v>57</v>
      </c>
    </row>
    <row r="476" spans="1:12">
      <c r="B476" s="106"/>
      <c r="C476" s="56" t="s">
        <v>11</v>
      </c>
      <c r="D476" s="40">
        <v>17</v>
      </c>
      <c r="E476" s="43">
        <f>D476/D477</f>
        <v>7.9439252336448593E-2</v>
      </c>
      <c r="F476" s="45">
        <f>E475+E476</f>
        <v>0.25233644859813081</v>
      </c>
      <c r="H476" s="107"/>
      <c r="I476" s="56" t="s">
        <v>11</v>
      </c>
      <c r="J476" s="40">
        <v>30</v>
      </c>
      <c r="K476" s="43">
        <f>J476/J477</f>
        <v>0.15625</v>
      </c>
      <c r="L476" s="45">
        <f>K475+K476</f>
        <v>0.421875</v>
      </c>
    </row>
    <row r="477" spans="1:12">
      <c r="B477" s="106"/>
      <c r="C477" s="61" t="s">
        <v>13</v>
      </c>
      <c r="D477" s="62">
        <f>D473+D474+D475+D476</f>
        <v>214</v>
      </c>
      <c r="E477" s="63" t="s">
        <v>0</v>
      </c>
      <c r="H477" s="107"/>
      <c r="I477" s="61" t="s">
        <v>13</v>
      </c>
      <c r="J477" s="62">
        <f>J473+J474+J475+J476</f>
        <v>192</v>
      </c>
      <c r="K477" s="63" t="s">
        <v>0</v>
      </c>
    </row>
    <row r="478" spans="1:12">
      <c r="B478" s="106"/>
      <c r="C478" s="56" t="s">
        <v>12</v>
      </c>
      <c r="D478" s="40">
        <v>46</v>
      </c>
      <c r="E478" s="43" t="s">
        <v>0</v>
      </c>
      <c r="H478" s="107"/>
      <c r="I478" s="56" t="s">
        <v>12</v>
      </c>
      <c r="J478" s="40">
        <v>91</v>
      </c>
      <c r="K478" s="43" t="s">
        <v>0</v>
      </c>
    </row>
    <row r="480" spans="1:12">
      <c r="B480" s="109" t="s">
        <v>122</v>
      </c>
      <c r="C480" s="109"/>
      <c r="D480" s="109"/>
      <c r="E480" s="109"/>
      <c r="F480" s="109"/>
      <c r="G480" s="109"/>
      <c r="H480" s="109"/>
      <c r="I480" s="109"/>
      <c r="J480" s="109"/>
      <c r="K480" s="109"/>
      <c r="L480" s="109"/>
    </row>
    <row r="481" spans="1:12">
      <c r="B481" s="105">
        <v>2008</v>
      </c>
      <c r="C481" s="105"/>
      <c r="D481" s="105"/>
      <c r="E481" s="105"/>
      <c r="F481" s="105"/>
      <c r="G481" s="55"/>
      <c r="H481" s="105">
        <v>2002</v>
      </c>
      <c r="I481" s="105"/>
      <c r="J481" s="105"/>
      <c r="K481" s="105"/>
      <c r="L481" s="105"/>
    </row>
    <row r="482" spans="1:12" ht="25.5">
      <c r="B482" s="36"/>
      <c r="C482" s="36"/>
      <c r="D482" s="37" t="s">
        <v>68</v>
      </c>
      <c r="E482" s="42"/>
      <c r="F482" s="44" t="s">
        <v>22</v>
      </c>
      <c r="H482" s="36"/>
      <c r="I482" s="36"/>
      <c r="J482" s="37" t="s">
        <v>68</v>
      </c>
      <c r="K482" s="42"/>
      <c r="L482" s="44" t="s">
        <v>22</v>
      </c>
    </row>
    <row r="483" spans="1:12">
      <c r="B483" s="106" t="s">
        <v>82</v>
      </c>
      <c r="C483" s="56" t="s">
        <v>8</v>
      </c>
      <c r="D483" s="40">
        <v>92</v>
      </c>
      <c r="E483" s="43">
        <f>D483/D487</f>
        <v>0.38333333333333336</v>
      </c>
      <c r="F483" s="45">
        <f>E483+E484</f>
        <v>0.89166666666666661</v>
      </c>
      <c r="H483" s="106" t="s">
        <v>82</v>
      </c>
      <c r="I483" s="56" t="s">
        <v>8</v>
      </c>
      <c r="J483" s="40">
        <v>70</v>
      </c>
      <c r="K483" s="43">
        <f>J483/J487</f>
        <v>0.26819923371647508</v>
      </c>
      <c r="L483" s="45">
        <f>K483+K484</f>
        <v>0.86973180076628354</v>
      </c>
    </row>
    <row r="484" spans="1:12">
      <c r="B484" s="106"/>
      <c r="C484" s="56" t="s">
        <v>9</v>
      </c>
      <c r="D484" s="40">
        <v>122</v>
      </c>
      <c r="E484" s="43">
        <f>D484/D487</f>
        <v>0.5083333333333333</v>
      </c>
      <c r="H484" s="107"/>
      <c r="I484" s="56" t="s">
        <v>9</v>
      </c>
      <c r="J484" s="40">
        <v>157</v>
      </c>
      <c r="K484" s="43">
        <f>J484/J487</f>
        <v>0.6015325670498084</v>
      </c>
    </row>
    <row r="485" spans="1:12" ht="25.5">
      <c r="B485" s="106"/>
      <c r="C485" s="56" t="s">
        <v>10</v>
      </c>
      <c r="D485" s="40">
        <v>21</v>
      </c>
      <c r="E485" s="43">
        <f>D485/D487</f>
        <v>8.7499999999999994E-2</v>
      </c>
      <c r="F485" s="44" t="s">
        <v>57</v>
      </c>
      <c r="H485" s="107"/>
      <c r="I485" s="56" t="s">
        <v>10</v>
      </c>
      <c r="J485" s="40">
        <v>27</v>
      </c>
      <c r="K485" s="43">
        <f>J485/J487</f>
        <v>0.10344827586206896</v>
      </c>
      <c r="L485" s="44" t="s">
        <v>57</v>
      </c>
    </row>
    <row r="486" spans="1:12">
      <c r="B486" s="106"/>
      <c r="C486" s="56" t="s">
        <v>11</v>
      </c>
      <c r="D486" s="40">
        <v>5</v>
      </c>
      <c r="E486" s="43">
        <f>D486/D487</f>
        <v>2.0833333333333332E-2</v>
      </c>
      <c r="F486" s="45">
        <f>E485+E486</f>
        <v>0.10833333333333332</v>
      </c>
      <c r="H486" s="107"/>
      <c r="I486" s="56" t="s">
        <v>11</v>
      </c>
      <c r="J486" s="40">
        <v>7</v>
      </c>
      <c r="K486" s="43">
        <f>J486/J487</f>
        <v>2.681992337164751E-2</v>
      </c>
      <c r="L486" s="45">
        <f>K485+K486</f>
        <v>0.13026819923371646</v>
      </c>
    </row>
    <row r="487" spans="1:12">
      <c r="B487" s="106"/>
      <c r="C487" s="61" t="s">
        <v>13</v>
      </c>
      <c r="D487" s="62">
        <f>D483+D484+D485+D486</f>
        <v>240</v>
      </c>
      <c r="E487" s="63" t="s">
        <v>0</v>
      </c>
      <c r="H487" s="107"/>
      <c r="I487" s="61" t="s">
        <v>13</v>
      </c>
      <c r="J487" s="62">
        <f>J483+J484+J485+J486</f>
        <v>261</v>
      </c>
      <c r="K487" s="63" t="s">
        <v>0</v>
      </c>
    </row>
    <row r="488" spans="1:12">
      <c r="B488" s="106"/>
      <c r="C488" s="56" t="s">
        <v>12</v>
      </c>
      <c r="D488" s="40">
        <v>19</v>
      </c>
      <c r="E488" s="43" t="s">
        <v>0</v>
      </c>
      <c r="H488" s="107"/>
      <c r="I488" s="56" t="s">
        <v>12</v>
      </c>
      <c r="J488" s="40">
        <v>22</v>
      </c>
      <c r="K488" s="43" t="s">
        <v>0</v>
      </c>
    </row>
    <row r="490" spans="1:12">
      <c r="B490" s="109" t="s">
        <v>54</v>
      </c>
      <c r="C490" s="109"/>
      <c r="D490" s="109"/>
      <c r="E490" s="109"/>
      <c r="F490" s="109"/>
      <c r="G490" s="109"/>
      <c r="H490" s="109"/>
      <c r="I490" s="109"/>
      <c r="J490" s="109"/>
      <c r="K490" s="109"/>
      <c r="L490" s="109"/>
    </row>
    <row r="491" spans="1:12">
      <c r="B491" s="105">
        <v>2008</v>
      </c>
      <c r="C491" s="105"/>
      <c r="D491" s="105"/>
      <c r="E491" s="105"/>
      <c r="F491" s="105"/>
      <c r="G491" s="55"/>
      <c r="H491" s="105">
        <v>2002</v>
      </c>
      <c r="I491" s="105"/>
      <c r="J491" s="105"/>
      <c r="K491" s="105"/>
      <c r="L491" s="105"/>
    </row>
    <row r="492" spans="1:12" ht="25.5">
      <c r="B492" s="36"/>
      <c r="C492" s="36"/>
      <c r="D492" s="37" t="s">
        <v>68</v>
      </c>
      <c r="E492" s="42"/>
      <c r="F492" s="44" t="s">
        <v>22</v>
      </c>
      <c r="H492" s="36"/>
      <c r="I492" s="36"/>
      <c r="J492" s="37" t="s">
        <v>68</v>
      </c>
      <c r="K492" s="42"/>
      <c r="L492" s="44" t="s">
        <v>22</v>
      </c>
    </row>
    <row r="493" spans="1:12">
      <c r="B493" s="106" t="s">
        <v>82</v>
      </c>
      <c r="C493" s="56" t="s">
        <v>8</v>
      </c>
      <c r="D493" s="40">
        <v>124</v>
      </c>
      <c r="E493" s="43">
        <f>D493/D497</f>
        <v>0.48627450980392156</v>
      </c>
      <c r="F493" s="45">
        <f>E493+E494</f>
        <v>0.93725490196078431</v>
      </c>
      <c r="H493" s="106" t="s">
        <v>82</v>
      </c>
      <c r="I493" s="56" t="s">
        <v>8</v>
      </c>
      <c r="J493" s="40">
        <v>101</v>
      </c>
      <c r="K493" s="43">
        <f>J493/J497</f>
        <v>0.35943060498220641</v>
      </c>
      <c r="L493" s="45">
        <f>K493+K494</f>
        <v>0.88967971530249113</v>
      </c>
    </row>
    <row r="494" spans="1:12">
      <c r="B494" s="106"/>
      <c r="C494" s="56" t="s">
        <v>9</v>
      </c>
      <c r="D494" s="40">
        <v>115</v>
      </c>
      <c r="E494" s="43">
        <f>D494/D497</f>
        <v>0.45098039215686275</v>
      </c>
      <c r="H494" s="107"/>
      <c r="I494" s="56" t="s">
        <v>9</v>
      </c>
      <c r="J494" s="40">
        <v>149</v>
      </c>
      <c r="K494" s="43">
        <f>J494/J497</f>
        <v>0.53024911032028466</v>
      </c>
    </row>
    <row r="495" spans="1:12" ht="33.75">
      <c r="A495" s="49" t="s">
        <v>80</v>
      </c>
      <c r="B495" s="106"/>
      <c r="C495" s="56" t="s">
        <v>10</v>
      </c>
      <c r="D495" s="40">
        <v>13</v>
      </c>
      <c r="E495" s="43">
        <f>D495/D497</f>
        <v>5.0980392156862744E-2</v>
      </c>
      <c r="F495" s="44" t="s">
        <v>57</v>
      </c>
      <c r="H495" s="107"/>
      <c r="I495" s="56" t="s">
        <v>10</v>
      </c>
      <c r="J495" s="40">
        <v>22</v>
      </c>
      <c r="K495" s="43">
        <f>J495/J497</f>
        <v>7.8291814946619215E-2</v>
      </c>
      <c r="L495" s="44" t="s">
        <v>57</v>
      </c>
    </row>
    <row r="496" spans="1:12">
      <c r="B496" s="106"/>
      <c r="C496" s="56" t="s">
        <v>11</v>
      </c>
      <c r="D496" s="40">
        <v>3</v>
      </c>
      <c r="E496" s="43">
        <f>D496/D497</f>
        <v>1.1764705882352941E-2</v>
      </c>
      <c r="F496" s="45">
        <f>E495+E496</f>
        <v>6.2745098039215685E-2</v>
      </c>
      <c r="H496" s="107"/>
      <c r="I496" s="56" t="s">
        <v>11</v>
      </c>
      <c r="J496" s="40">
        <v>9</v>
      </c>
      <c r="K496" s="43">
        <f>J496/J497</f>
        <v>3.2028469750889681E-2</v>
      </c>
      <c r="L496" s="45">
        <f>K495+K496</f>
        <v>0.1103202846975089</v>
      </c>
    </row>
    <row r="497" spans="1:12">
      <c r="B497" s="106"/>
      <c r="C497" s="61" t="s">
        <v>13</v>
      </c>
      <c r="D497" s="62">
        <f>D493+D494+D495+D496</f>
        <v>255</v>
      </c>
      <c r="E497" s="63" t="s">
        <v>0</v>
      </c>
      <c r="H497" s="107"/>
      <c r="I497" s="61" t="s">
        <v>13</v>
      </c>
      <c r="J497" s="62">
        <f>J493+J494+J495+J496</f>
        <v>281</v>
      </c>
      <c r="K497" s="63" t="s">
        <v>0</v>
      </c>
    </row>
    <row r="498" spans="1:12">
      <c r="B498" s="106"/>
      <c r="C498" s="56" t="s">
        <v>12</v>
      </c>
      <c r="D498" s="40">
        <v>3</v>
      </c>
      <c r="E498" s="43" t="s">
        <v>0</v>
      </c>
      <c r="H498" s="107"/>
      <c r="I498" s="56" t="s">
        <v>12</v>
      </c>
      <c r="J498" s="40">
        <v>2</v>
      </c>
      <c r="K498" s="43" t="s">
        <v>0</v>
      </c>
    </row>
    <row r="499" spans="1:12">
      <c r="B499" s="109" t="s">
        <v>52</v>
      </c>
      <c r="C499" s="109"/>
      <c r="D499" s="109"/>
      <c r="E499" s="109"/>
      <c r="F499" s="109"/>
      <c r="G499" s="109"/>
      <c r="H499" s="109"/>
      <c r="I499" s="109"/>
      <c r="J499" s="109"/>
      <c r="K499" s="109"/>
      <c r="L499" s="109"/>
    </row>
    <row r="500" spans="1:12">
      <c r="B500" s="105">
        <v>2008</v>
      </c>
      <c r="C500" s="105"/>
      <c r="D500" s="105"/>
      <c r="E500" s="105"/>
      <c r="F500" s="105"/>
      <c r="G500" s="55"/>
      <c r="H500" s="105">
        <v>2002</v>
      </c>
      <c r="I500" s="105"/>
      <c r="J500" s="105"/>
      <c r="K500" s="105"/>
      <c r="L500" s="105"/>
    </row>
    <row r="501" spans="1:12" ht="25.5">
      <c r="B501" s="36"/>
      <c r="C501" s="36"/>
      <c r="D501" s="37" t="s">
        <v>68</v>
      </c>
      <c r="E501" s="42"/>
      <c r="F501" s="44" t="s">
        <v>22</v>
      </c>
      <c r="H501" s="36"/>
      <c r="I501" s="36"/>
      <c r="J501" s="37" t="s">
        <v>68</v>
      </c>
      <c r="K501" s="42"/>
      <c r="L501" s="44" t="s">
        <v>22</v>
      </c>
    </row>
    <row r="502" spans="1:12">
      <c r="B502" s="108" t="s">
        <v>82</v>
      </c>
      <c r="C502" s="56" t="s">
        <v>8</v>
      </c>
      <c r="D502" s="40">
        <v>85</v>
      </c>
      <c r="E502" s="43">
        <f>D502/D506</f>
        <v>0.33073929961089493</v>
      </c>
      <c r="F502" s="45">
        <f>E502+E503</f>
        <v>0.80933852140077822</v>
      </c>
      <c r="H502" s="106" t="s">
        <v>82</v>
      </c>
      <c r="I502" s="56" t="s">
        <v>8</v>
      </c>
      <c r="J502" s="40">
        <v>90</v>
      </c>
      <c r="K502" s="43">
        <f>J502/J506</f>
        <v>0.31914893617021278</v>
      </c>
      <c r="L502" s="45">
        <f>K502+K503</f>
        <v>0.80141843971631199</v>
      </c>
    </row>
    <row r="503" spans="1:12">
      <c r="B503" s="108"/>
      <c r="C503" s="56" t="s">
        <v>9</v>
      </c>
      <c r="D503" s="40">
        <v>123</v>
      </c>
      <c r="E503" s="43">
        <f>D503/D506</f>
        <v>0.47859922178988329</v>
      </c>
      <c r="H503" s="107"/>
      <c r="I503" s="56" t="s">
        <v>9</v>
      </c>
      <c r="J503" s="40">
        <v>136</v>
      </c>
      <c r="K503" s="43">
        <f>J503/J506</f>
        <v>0.48226950354609927</v>
      </c>
    </row>
    <row r="504" spans="1:12" ht="33.75">
      <c r="A504" s="49" t="s">
        <v>80</v>
      </c>
      <c r="B504" s="108"/>
      <c r="C504" s="56" t="s">
        <v>10</v>
      </c>
      <c r="D504" s="40">
        <v>34</v>
      </c>
      <c r="E504" s="43">
        <f>D504/D506</f>
        <v>0.13229571984435798</v>
      </c>
      <c r="F504" s="44" t="s">
        <v>57</v>
      </c>
      <c r="H504" s="107"/>
      <c r="I504" s="56" t="s">
        <v>10</v>
      </c>
      <c r="J504" s="40">
        <v>42</v>
      </c>
      <c r="K504" s="43">
        <f>J504/J506</f>
        <v>0.14893617021276595</v>
      </c>
      <c r="L504" s="44" t="s">
        <v>57</v>
      </c>
    </row>
    <row r="505" spans="1:12">
      <c r="B505" s="108"/>
      <c r="C505" s="56" t="s">
        <v>11</v>
      </c>
      <c r="D505" s="40">
        <v>15</v>
      </c>
      <c r="E505" s="43">
        <f>D505/D506</f>
        <v>5.8365758754863814E-2</v>
      </c>
      <c r="F505" s="45">
        <f>E504+E505</f>
        <v>0.19066147859922178</v>
      </c>
      <c r="H505" s="107"/>
      <c r="I505" s="56" t="s">
        <v>11</v>
      </c>
      <c r="J505" s="40">
        <v>14</v>
      </c>
      <c r="K505" s="43">
        <f>J505/J506</f>
        <v>4.9645390070921988E-2</v>
      </c>
      <c r="L505" s="45">
        <f>K504+K505</f>
        <v>0.19858156028368795</v>
      </c>
    </row>
    <row r="506" spans="1:12">
      <c r="B506" s="108"/>
      <c r="C506" s="61" t="s">
        <v>13</v>
      </c>
      <c r="D506" s="62">
        <f>D502+D503+D504+D505</f>
        <v>257</v>
      </c>
      <c r="E506" s="63" t="s">
        <v>0</v>
      </c>
      <c r="H506" s="107"/>
      <c r="I506" s="61" t="s">
        <v>13</v>
      </c>
      <c r="J506" s="62">
        <f>J502+J503+J504+J505</f>
        <v>282</v>
      </c>
      <c r="K506" s="63" t="s">
        <v>0</v>
      </c>
    </row>
    <row r="507" spans="1:12">
      <c r="B507" s="108"/>
      <c r="C507" s="56" t="s">
        <v>12</v>
      </c>
      <c r="D507" s="40">
        <v>0</v>
      </c>
      <c r="E507" s="43" t="s">
        <v>0</v>
      </c>
      <c r="H507" s="107"/>
      <c r="I507" s="56" t="s">
        <v>12</v>
      </c>
      <c r="J507" s="40">
        <v>0</v>
      </c>
      <c r="K507" s="43" t="s">
        <v>0</v>
      </c>
    </row>
    <row r="508" spans="1:12">
      <c r="H508" s="48"/>
      <c r="I508" s="15"/>
      <c r="J508" s="46"/>
      <c r="K508" s="47"/>
    </row>
    <row r="509" spans="1:12">
      <c r="H509" s="48"/>
      <c r="I509" s="15"/>
      <c r="J509" s="46"/>
      <c r="K509" s="47"/>
    </row>
    <row r="510" spans="1:12">
      <c r="B510" s="109" t="s">
        <v>123</v>
      </c>
      <c r="C510" s="109"/>
      <c r="D510" s="109"/>
      <c r="E510" s="109"/>
      <c r="F510" s="109"/>
      <c r="G510" s="109"/>
      <c r="H510" s="109"/>
      <c r="I510" s="109"/>
      <c r="J510" s="109"/>
      <c r="K510" s="109"/>
      <c r="L510" s="109"/>
    </row>
    <row r="511" spans="1:12">
      <c r="B511" s="105">
        <v>2008</v>
      </c>
      <c r="C511" s="105"/>
      <c r="D511" s="105"/>
      <c r="E511" s="105"/>
      <c r="F511" s="105"/>
      <c r="G511" s="55"/>
      <c r="H511" s="105">
        <v>2002</v>
      </c>
      <c r="I511" s="105"/>
      <c r="J511" s="105"/>
      <c r="K511" s="105"/>
      <c r="L511" s="105"/>
    </row>
    <row r="512" spans="1:12" ht="25.5">
      <c r="B512" s="36"/>
      <c r="C512" s="36"/>
      <c r="D512" s="37" t="s">
        <v>68</v>
      </c>
      <c r="E512" s="42"/>
      <c r="F512" s="44" t="s">
        <v>22</v>
      </c>
      <c r="H512" s="36"/>
      <c r="I512" s="36"/>
      <c r="J512" s="37" t="s">
        <v>68</v>
      </c>
      <c r="K512" s="42"/>
      <c r="L512" s="44" t="s">
        <v>22</v>
      </c>
    </row>
    <row r="513" spans="2:12">
      <c r="B513" s="106" t="s">
        <v>82</v>
      </c>
      <c r="C513" s="56" t="s">
        <v>8</v>
      </c>
      <c r="D513" s="40">
        <v>139</v>
      </c>
      <c r="E513" s="43">
        <f>D513/D517</f>
        <v>0.54296875</v>
      </c>
      <c r="F513" s="45">
        <f>E513+E514</f>
        <v>0.9453125</v>
      </c>
      <c r="H513" s="106" t="s">
        <v>82</v>
      </c>
      <c r="I513" s="56" t="s">
        <v>8</v>
      </c>
      <c r="J513" s="40">
        <v>138</v>
      </c>
      <c r="K513" s="43">
        <f>J513/J517</f>
        <v>0.49819494584837543</v>
      </c>
      <c r="L513" s="45">
        <f>K513+K514</f>
        <v>0.94584837545126343</v>
      </c>
    </row>
    <row r="514" spans="2:12">
      <c r="B514" s="106"/>
      <c r="C514" s="56" t="s">
        <v>9</v>
      </c>
      <c r="D514" s="40">
        <v>103</v>
      </c>
      <c r="E514" s="43">
        <f>D514/D517</f>
        <v>0.40234375</v>
      </c>
      <c r="H514" s="107"/>
      <c r="I514" s="56" t="s">
        <v>9</v>
      </c>
      <c r="J514" s="40">
        <v>124</v>
      </c>
      <c r="K514" s="43">
        <f>J514/J517</f>
        <v>0.44765342960288806</v>
      </c>
    </row>
    <row r="515" spans="2:12" ht="25.5">
      <c r="B515" s="106"/>
      <c r="C515" s="56" t="s">
        <v>10</v>
      </c>
      <c r="D515" s="40">
        <v>10</v>
      </c>
      <c r="E515" s="43">
        <f>D515/D517</f>
        <v>3.90625E-2</v>
      </c>
      <c r="F515" s="44" t="s">
        <v>57</v>
      </c>
      <c r="H515" s="107"/>
      <c r="I515" s="56" t="s">
        <v>10</v>
      </c>
      <c r="J515" s="40">
        <v>14</v>
      </c>
      <c r="K515" s="43">
        <f>J515/J517</f>
        <v>5.0541516245487361E-2</v>
      </c>
      <c r="L515" s="44" t="s">
        <v>57</v>
      </c>
    </row>
    <row r="516" spans="2:12">
      <c r="B516" s="106"/>
      <c r="C516" s="56" t="s">
        <v>11</v>
      </c>
      <c r="D516" s="40">
        <v>4</v>
      </c>
      <c r="E516" s="43">
        <f>D516/D517</f>
        <v>1.5625E-2</v>
      </c>
      <c r="F516" s="45">
        <f>E515+E516</f>
        <v>5.46875E-2</v>
      </c>
      <c r="H516" s="107"/>
      <c r="I516" s="56" t="s">
        <v>11</v>
      </c>
      <c r="J516" s="40">
        <v>1</v>
      </c>
      <c r="K516" s="43">
        <f>J516/J517</f>
        <v>3.6101083032490976E-3</v>
      </c>
      <c r="L516" s="45">
        <f>K515+K516</f>
        <v>5.4151624548736461E-2</v>
      </c>
    </row>
    <row r="517" spans="2:12">
      <c r="B517" s="106"/>
      <c r="C517" s="61" t="s">
        <v>13</v>
      </c>
      <c r="D517" s="62">
        <f>D513+D514+D515+D516</f>
        <v>256</v>
      </c>
      <c r="E517" s="63" t="s">
        <v>0</v>
      </c>
      <c r="H517" s="107"/>
      <c r="I517" s="61" t="s">
        <v>13</v>
      </c>
      <c r="J517" s="62">
        <f>J513+J514+J515+J516</f>
        <v>277</v>
      </c>
      <c r="K517" s="63" t="s">
        <v>0</v>
      </c>
    </row>
    <row r="518" spans="2:12">
      <c r="B518" s="106"/>
      <c r="C518" s="56" t="s">
        <v>12</v>
      </c>
      <c r="D518" s="40">
        <v>1</v>
      </c>
      <c r="E518" s="43" t="s">
        <v>0</v>
      </c>
      <c r="H518" s="107"/>
      <c r="I518" s="56" t="s">
        <v>12</v>
      </c>
      <c r="J518" s="40">
        <v>6</v>
      </c>
      <c r="K518" s="43" t="s">
        <v>0</v>
      </c>
    </row>
    <row r="520" spans="2:12">
      <c r="B520" s="109" t="s">
        <v>124</v>
      </c>
      <c r="C520" s="109"/>
      <c r="D520" s="109"/>
      <c r="E520" s="109"/>
      <c r="F520" s="109"/>
      <c r="G520" s="109"/>
      <c r="H520" s="109"/>
      <c r="I520" s="109"/>
      <c r="J520" s="109"/>
      <c r="K520" s="109"/>
      <c r="L520" s="109"/>
    </row>
    <row r="521" spans="2:12">
      <c r="B521" s="105">
        <v>2008</v>
      </c>
      <c r="C521" s="105"/>
      <c r="D521" s="105"/>
      <c r="E521" s="105"/>
      <c r="F521" s="105"/>
      <c r="G521" s="55"/>
      <c r="H521" s="105">
        <v>2002</v>
      </c>
      <c r="I521" s="105"/>
      <c r="J521" s="105"/>
      <c r="K521" s="105"/>
      <c r="L521" s="105"/>
    </row>
    <row r="522" spans="2:12" ht="25.5">
      <c r="B522" s="36"/>
      <c r="C522" s="36"/>
      <c r="D522" s="37" t="s">
        <v>68</v>
      </c>
      <c r="E522" s="42"/>
      <c r="F522" s="44" t="s">
        <v>22</v>
      </c>
      <c r="H522" s="36"/>
      <c r="I522" s="36"/>
      <c r="J522" s="37" t="s">
        <v>68</v>
      </c>
      <c r="K522" s="42"/>
      <c r="L522" s="44" t="s">
        <v>22</v>
      </c>
    </row>
    <row r="523" spans="2:12">
      <c r="B523" s="106" t="s">
        <v>82</v>
      </c>
      <c r="C523" s="56" t="s">
        <v>8</v>
      </c>
      <c r="D523" s="40">
        <v>136</v>
      </c>
      <c r="E523" s="43">
        <f>D523/D527</f>
        <v>0.53125</v>
      </c>
      <c r="F523" s="45">
        <f>E523+E524</f>
        <v>0.92578125</v>
      </c>
      <c r="H523" s="106" t="s">
        <v>82</v>
      </c>
      <c r="I523" s="56" t="s">
        <v>8</v>
      </c>
      <c r="J523" s="40">
        <v>173</v>
      </c>
      <c r="K523" s="43">
        <f>J523/J527</f>
        <v>0.62681159420289856</v>
      </c>
      <c r="L523" s="45">
        <f>K523+K524</f>
        <v>0.97463768115942029</v>
      </c>
    </row>
    <row r="524" spans="2:12">
      <c r="B524" s="106"/>
      <c r="C524" s="56" t="s">
        <v>9</v>
      </c>
      <c r="D524" s="40">
        <v>101</v>
      </c>
      <c r="E524" s="43">
        <f>D524/D527</f>
        <v>0.39453125</v>
      </c>
      <c r="H524" s="107"/>
      <c r="I524" s="56" t="s">
        <v>9</v>
      </c>
      <c r="J524" s="40">
        <v>96</v>
      </c>
      <c r="K524" s="43">
        <f>J524/J527</f>
        <v>0.34782608695652173</v>
      </c>
    </row>
    <row r="525" spans="2:12" ht="25.5">
      <c r="B525" s="106"/>
      <c r="C525" s="56" t="s">
        <v>10</v>
      </c>
      <c r="D525" s="40">
        <v>11</v>
      </c>
      <c r="E525" s="43">
        <f>D525/D527</f>
        <v>4.296875E-2</v>
      </c>
      <c r="F525" s="44" t="s">
        <v>57</v>
      </c>
      <c r="H525" s="107"/>
      <c r="I525" s="56" t="s">
        <v>10</v>
      </c>
      <c r="J525" s="40">
        <v>5</v>
      </c>
      <c r="K525" s="43">
        <f>J525/J527</f>
        <v>1.8115942028985508E-2</v>
      </c>
      <c r="L525" s="44" t="s">
        <v>57</v>
      </c>
    </row>
    <row r="526" spans="2:12">
      <c r="B526" s="106"/>
      <c r="C526" s="56" t="s">
        <v>11</v>
      </c>
      <c r="D526" s="40">
        <v>8</v>
      </c>
      <c r="E526" s="43">
        <f>D526/D527</f>
        <v>3.125E-2</v>
      </c>
      <c r="F526" s="45">
        <f>E525+E526</f>
        <v>7.421875E-2</v>
      </c>
      <c r="H526" s="107"/>
      <c r="I526" s="56" t="s">
        <v>11</v>
      </c>
      <c r="J526" s="40">
        <v>2</v>
      </c>
      <c r="K526" s="43">
        <f>J526/J527</f>
        <v>7.246376811594203E-3</v>
      </c>
      <c r="L526" s="45">
        <f>K525+K526</f>
        <v>2.5362318840579712E-2</v>
      </c>
    </row>
    <row r="527" spans="2:12">
      <c r="B527" s="106"/>
      <c r="C527" s="61" t="s">
        <v>13</v>
      </c>
      <c r="D527" s="62">
        <f>D523+D524+D525+D526</f>
        <v>256</v>
      </c>
      <c r="E527" s="63" t="s">
        <v>0</v>
      </c>
      <c r="H527" s="107"/>
      <c r="I527" s="61" t="s">
        <v>13</v>
      </c>
      <c r="J527" s="62">
        <f>J523+J524+J525+J526</f>
        <v>276</v>
      </c>
      <c r="K527" s="63" t="s">
        <v>0</v>
      </c>
    </row>
    <row r="528" spans="2:12">
      <c r="B528" s="106"/>
      <c r="C528" s="56" t="s">
        <v>12</v>
      </c>
      <c r="D528" s="40">
        <v>2</v>
      </c>
      <c r="E528" s="43"/>
      <c r="H528" s="107"/>
      <c r="I528" s="56" t="s">
        <v>12</v>
      </c>
      <c r="J528" s="40">
        <v>7</v>
      </c>
      <c r="K528" s="43" t="s">
        <v>0</v>
      </c>
    </row>
    <row r="529" spans="2:12">
      <c r="B529" s="109" t="s">
        <v>125</v>
      </c>
      <c r="C529" s="109"/>
      <c r="D529" s="109"/>
      <c r="E529" s="109"/>
      <c r="F529" s="109"/>
      <c r="G529" s="109"/>
      <c r="H529" s="109"/>
      <c r="I529" s="109"/>
      <c r="J529" s="109"/>
      <c r="K529" s="109"/>
      <c r="L529" s="109"/>
    </row>
    <row r="530" spans="2:12">
      <c r="B530" s="105">
        <v>2008</v>
      </c>
      <c r="C530" s="105"/>
      <c r="D530" s="105"/>
      <c r="E530" s="105"/>
      <c r="F530" s="105"/>
      <c r="G530" s="55"/>
      <c r="H530" s="105">
        <v>2002</v>
      </c>
      <c r="I530" s="105"/>
      <c r="J530" s="105"/>
      <c r="K530" s="105"/>
      <c r="L530" s="105"/>
    </row>
    <row r="531" spans="2:12" ht="25.5">
      <c r="B531" s="36"/>
      <c r="C531" s="36"/>
      <c r="D531" s="37" t="s">
        <v>68</v>
      </c>
      <c r="E531" s="42"/>
      <c r="F531" s="44" t="s">
        <v>22</v>
      </c>
      <c r="H531" s="36"/>
      <c r="I531" s="36"/>
      <c r="J531" s="37" t="s">
        <v>68</v>
      </c>
      <c r="K531" s="42"/>
      <c r="L531" s="44" t="s">
        <v>22</v>
      </c>
    </row>
    <row r="532" spans="2:12">
      <c r="B532" s="106" t="s">
        <v>82</v>
      </c>
      <c r="C532" s="56" t="s">
        <v>8</v>
      </c>
      <c r="D532" s="40">
        <v>124</v>
      </c>
      <c r="E532" s="43">
        <f>D532/D536</f>
        <v>0.496</v>
      </c>
      <c r="F532" s="45">
        <f>E532+E533</f>
        <v>0.94799999999999995</v>
      </c>
      <c r="H532" s="106" t="s">
        <v>82</v>
      </c>
      <c r="I532" s="56" t="s">
        <v>8</v>
      </c>
      <c r="J532" s="40">
        <v>158</v>
      </c>
      <c r="K532" s="43">
        <f>J532/J536</f>
        <v>0.58736059479553904</v>
      </c>
      <c r="L532" s="45">
        <f>K532+K533</f>
        <v>0.96654275092936803</v>
      </c>
    </row>
    <row r="533" spans="2:12">
      <c r="B533" s="106"/>
      <c r="C533" s="56" t="s">
        <v>9</v>
      </c>
      <c r="D533" s="40">
        <v>113</v>
      </c>
      <c r="E533" s="43">
        <f>D533/D536</f>
        <v>0.45200000000000001</v>
      </c>
      <c r="H533" s="107"/>
      <c r="I533" s="56" t="s">
        <v>9</v>
      </c>
      <c r="J533" s="40">
        <v>102</v>
      </c>
      <c r="K533" s="43">
        <f>J533/J536</f>
        <v>0.379182156133829</v>
      </c>
    </row>
    <row r="534" spans="2:12" ht="25.5">
      <c r="B534" s="106"/>
      <c r="C534" s="56" t="s">
        <v>10</v>
      </c>
      <c r="D534" s="40">
        <v>11</v>
      </c>
      <c r="E534" s="43">
        <f>D534/D536</f>
        <v>4.3999999999999997E-2</v>
      </c>
      <c r="F534" s="44" t="s">
        <v>57</v>
      </c>
      <c r="H534" s="107"/>
      <c r="I534" s="56" t="s">
        <v>10</v>
      </c>
      <c r="J534" s="40">
        <v>6</v>
      </c>
      <c r="K534" s="43">
        <f>J534/J536</f>
        <v>2.2304832713754646E-2</v>
      </c>
      <c r="L534" s="44" t="s">
        <v>57</v>
      </c>
    </row>
    <row r="535" spans="2:12">
      <c r="B535" s="106"/>
      <c r="C535" s="56" t="s">
        <v>11</v>
      </c>
      <c r="D535" s="40">
        <v>2</v>
      </c>
      <c r="E535" s="43">
        <f>D535/D536</f>
        <v>8.0000000000000002E-3</v>
      </c>
      <c r="F535" s="45">
        <f>E534+E535</f>
        <v>5.1999999999999998E-2</v>
      </c>
      <c r="H535" s="107"/>
      <c r="I535" s="56" t="s">
        <v>11</v>
      </c>
      <c r="J535" s="40">
        <v>3</v>
      </c>
      <c r="K535" s="43">
        <f>J535/J536</f>
        <v>1.1152416356877323E-2</v>
      </c>
      <c r="L535" s="45">
        <f>K534+K535</f>
        <v>3.3457249070631967E-2</v>
      </c>
    </row>
    <row r="536" spans="2:12">
      <c r="B536" s="106"/>
      <c r="C536" s="61" t="s">
        <v>13</v>
      </c>
      <c r="D536" s="62">
        <f>D532+D533+D534+D535</f>
        <v>250</v>
      </c>
      <c r="E536" s="63" t="s">
        <v>0</v>
      </c>
      <c r="H536" s="107"/>
      <c r="I536" s="61" t="s">
        <v>13</v>
      </c>
      <c r="J536" s="62">
        <f>J532+J533+J534+J535</f>
        <v>269</v>
      </c>
      <c r="K536" s="63" t="s">
        <v>0</v>
      </c>
    </row>
    <row r="537" spans="2:12">
      <c r="B537" s="106"/>
      <c r="C537" s="56" t="s">
        <v>12</v>
      </c>
      <c r="D537" s="40">
        <v>9</v>
      </c>
      <c r="E537" s="43" t="s">
        <v>0</v>
      </c>
      <c r="H537" s="107"/>
      <c r="I537" s="56" t="s">
        <v>12</v>
      </c>
      <c r="J537" s="40">
        <v>13</v>
      </c>
      <c r="K537" s="43" t="s">
        <v>0</v>
      </c>
    </row>
    <row r="539" spans="2:12">
      <c r="B539" s="109" t="s">
        <v>126</v>
      </c>
      <c r="C539" s="109"/>
      <c r="D539" s="109"/>
      <c r="E539" s="109"/>
      <c r="F539" s="109"/>
      <c r="G539" s="109"/>
      <c r="H539" s="109"/>
      <c r="I539" s="109"/>
      <c r="J539" s="109"/>
      <c r="K539" s="109"/>
      <c r="L539" s="109"/>
    </row>
    <row r="540" spans="2:12">
      <c r="B540" s="105">
        <v>2008</v>
      </c>
      <c r="C540" s="105"/>
      <c r="D540" s="105"/>
      <c r="E540" s="105"/>
      <c r="F540" s="105"/>
      <c r="G540" s="55"/>
      <c r="H540" s="105">
        <v>2002</v>
      </c>
      <c r="I540" s="105"/>
      <c r="J540" s="105"/>
      <c r="K540" s="105"/>
      <c r="L540" s="105"/>
    </row>
    <row r="541" spans="2:12" ht="25.5">
      <c r="B541" s="36"/>
      <c r="C541" s="36"/>
      <c r="D541" s="37" t="s">
        <v>68</v>
      </c>
      <c r="E541" s="42"/>
      <c r="F541" s="44" t="s">
        <v>22</v>
      </c>
      <c r="H541" s="36"/>
      <c r="I541" s="36"/>
      <c r="J541" s="37" t="s">
        <v>68</v>
      </c>
      <c r="K541" s="42"/>
      <c r="L541" s="44" t="s">
        <v>22</v>
      </c>
    </row>
    <row r="542" spans="2:12">
      <c r="B542" s="106" t="s">
        <v>82</v>
      </c>
      <c r="C542" s="56" t="s">
        <v>8</v>
      </c>
      <c r="D542" s="40">
        <v>119</v>
      </c>
      <c r="E542" s="43">
        <f>D542/D546</f>
        <v>0.48971193415637859</v>
      </c>
      <c r="F542" s="45">
        <f>E542+E543</f>
        <v>0.95884773662551437</v>
      </c>
      <c r="H542" s="106" t="s">
        <v>82</v>
      </c>
      <c r="I542" s="56" t="s">
        <v>8</v>
      </c>
      <c r="J542" s="40">
        <v>138</v>
      </c>
      <c r="K542" s="43">
        <f>J542/J546</f>
        <v>0.53281853281853286</v>
      </c>
      <c r="L542" s="45">
        <f>K542+K543</f>
        <v>0.98069498069498073</v>
      </c>
    </row>
    <row r="543" spans="2:12">
      <c r="B543" s="106"/>
      <c r="C543" s="56" t="s">
        <v>9</v>
      </c>
      <c r="D543" s="40">
        <v>114</v>
      </c>
      <c r="E543" s="43">
        <f>D543/D546</f>
        <v>0.46913580246913578</v>
      </c>
      <c r="H543" s="107"/>
      <c r="I543" s="56" t="s">
        <v>9</v>
      </c>
      <c r="J543" s="40">
        <v>116</v>
      </c>
      <c r="K543" s="43">
        <f>J543/J546</f>
        <v>0.44787644787644787</v>
      </c>
    </row>
    <row r="544" spans="2:12" ht="25.5">
      <c r="B544" s="106"/>
      <c r="C544" s="56" t="s">
        <v>10</v>
      </c>
      <c r="D544" s="40">
        <v>8</v>
      </c>
      <c r="E544" s="43">
        <f>D544/D546</f>
        <v>3.292181069958848E-2</v>
      </c>
      <c r="F544" s="44" t="s">
        <v>57</v>
      </c>
      <c r="H544" s="107"/>
      <c r="I544" s="56" t="s">
        <v>10</v>
      </c>
      <c r="J544" s="40">
        <v>5</v>
      </c>
      <c r="K544" s="43">
        <f>J544/J546</f>
        <v>1.9305019305019305E-2</v>
      </c>
      <c r="L544" s="44" t="s">
        <v>57</v>
      </c>
    </row>
    <row r="545" spans="2:12">
      <c r="B545" s="106"/>
      <c r="C545" s="56" t="s">
        <v>11</v>
      </c>
      <c r="D545" s="40">
        <v>2</v>
      </c>
      <c r="E545" s="43">
        <f>D545/D546</f>
        <v>8.23045267489712E-3</v>
      </c>
      <c r="F545" s="45">
        <f>E544+E545</f>
        <v>4.1152263374485604E-2</v>
      </c>
      <c r="H545" s="107"/>
      <c r="I545" s="56" t="s">
        <v>11</v>
      </c>
      <c r="J545" s="40">
        <v>0</v>
      </c>
      <c r="K545" s="43">
        <f>J545/J546</f>
        <v>0</v>
      </c>
      <c r="L545" s="45">
        <f>K544+K545</f>
        <v>1.9305019305019305E-2</v>
      </c>
    </row>
    <row r="546" spans="2:12">
      <c r="B546" s="106"/>
      <c r="C546" s="61" t="s">
        <v>13</v>
      </c>
      <c r="D546" s="62">
        <f>D542+D543+D544+D545</f>
        <v>243</v>
      </c>
      <c r="E546" s="63" t="s">
        <v>0</v>
      </c>
      <c r="H546" s="107"/>
      <c r="I546" s="61" t="s">
        <v>13</v>
      </c>
      <c r="J546" s="62">
        <f>J542+J543+J544+J545</f>
        <v>259</v>
      </c>
      <c r="K546" s="63" t="s">
        <v>0</v>
      </c>
    </row>
    <row r="547" spans="2:12">
      <c r="B547" s="106"/>
      <c r="C547" s="56" t="s">
        <v>12</v>
      </c>
      <c r="D547" s="40">
        <v>16</v>
      </c>
      <c r="E547" s="43" t="s">
        <v>0</v>
      </c>
      <c r="H547" s="107"/>
      <c r="I547" s="56" t="s">
        <v>12</v>
      </c>
      <c r="J547" s="40">
        <v>25</v>
      </c>
      <c r="K547" s="43" t="s">
        <v>0</v>
      </c>
      <c r="L547" s="33" t="s">
        <v>0</v>
      </c>
    </row>
    <row r="549" spans="2:12">
      <c r="B549" s="109" t="s">
        <v>127</v>
      </c>
      <c r="C549" s="109"/>
      <c r="D549" s="109"/>
      <c r="E549" s="109"/>
      <c r="F549" s="109"/>
      <c r="G549" s="109"/>
      <c r="H549" s="109"/>
      <c r="I549" s="109"/>
      <c r="J549" s="109"/>
      <c r="K549" s="109"/>
      <c r="L549" s="109"/>
    </row>
    <row r="550" spans="2:12">
      <c r="B550" s="105">
        <v>2008</v>
      </c>
      <c r="C550" s="105"/>
      <c r="D550" s="105"/>
      <c r="E550" s="105"/>
      <c r="F550" s="105"/>
      <c r="G550" s="55"/>
      <c r="H550" s="105">
        <v>2002</v>
      </c>
      <c r="I550" s="105"/>
      <c r="J550" s="105"/>
      <c r="K550" s="105"/>
      <c r="L550" s="105"/>
    </row>
    <row r="551" spans="2:12" ht="25.5">
      <c r="B551" s="36"/>
      <c r="C551" s="36"/>
      <c r="D551" s="37" t="s">
        <v>68</v>
      </c>
      <c r="E551" s="42"/>
      <c r="F551" s="44" t="s">
        <v>22</v>
      </c>
      <c r="H551" s="36"/>
      <c r="I551" s="36"/>
      <c r="J551" s="37" t="s">
        <v>68</v>
      </c>
      <c r="K551" s="42"/>
      <c r="L551" s="44" t="s">
        <v>22</v>
      </c>
    </row>
    <row r="552" spans="2:12">
      <c r="B552" s="108" t="s">
        <v>82</v>
      </c>
      <c r="C552" s="56" t="s">
        <v>8</v>
      </c>
      <c r="D552" s="40">
        <v>123</v>
      </c>
      <c r="E552" s="43">
        <f>D552/D556</f>
        <v>0.48425196850393698</v>
      </c>
      <c r="F552" s="45">
        <f>E552+E553</f>
        <v>0.91732283464566922</v>
      </c>
      <c r="H552" s="106" t="s">
        <v>82</v>
      </c>
      <c r="I552" s="56" t="s">
        <v>8</v>
      </c>
      <c r="J552" s="40">
        <v>125</v>
      </c>
      <c r="K552" s="43">
        <f>J552/J556</f>
        <v>0.45126353790613716</v>
      </c>
      <c r="L552" s="45">
        <f>K552+K553</f>
        <v>0.89169675090252709</v>
      </c>
    </row>
    <row r="553" spans="2:12">
      <c r="B553" s="108"/>
      <c r="C553" s="56" t="s">
        <v>9</v>
      </c>
      <c r="D553" s="40">
        <v>110</v>
      </c>
      <c r="E553" s="43">
        <f>D553/D556</f>
        <v>0.43307086614173229</v>
      </c>
      <c r="H553" s="107"/>
      <c r="I553" s="56" t="s">
        <v>9</v>
      </c>
      <c r="J553" s="40">
        <v>122</v>
      </c>
      <c r="K553" s="43">
        <f>J553/J556</f>
        <v>0.44043321299638988</v>
      </c>
    </row>
    <row r="554" spans="2:12" ht="25.5">
      <c r="B554" s="108"/>
      <c r="C554" s="56" t="s">
        <v>10</v>
      </c>
      <c r="D554" s="40">
        <v>16</v>
      </c>
      <c r="E554" s="43">
        <f>D554/D556</f>
        <v>6.2992125984251968E-2</v>
      </c>
      <c r="F554" s="44" t="s">
        <v>57</v>
      </c>
      <c r="H554" s="107"/>
      <c r="I554" s="56" t="s">
        <v>10</v>
      </c>
      <c r="J554" s="40">
        <v>28</v>
      </c>
      <c r="K554" s="43">
        <f>J554/J556</f>
        <v>0.10108303249097472</v>
      </c>
      <c r="L554" s="44" t="s">
        <v>57</v>
      </c>
    </row>
    <row r="555" spans="2:12">
      <c r="B555" s="108"/>
      <c r="C555" s="56" t="s">
        <v>11</v>
      </c>
      <c r="D555" s="40">
        <v>5</v>
      </c>
      <c r="E555" s="43">
        <f>D555/D556</f>
        <v>1.968503937007874E-2</v>
      </c>
      <c r="F555" s="45">
        <f>E554+E555</f>
        <v>8.2677165354330701E-2</v>
      </c>
      <c r="H555" s="107"/>
      <c r="I555" s="56" t="s">
        <v>11</v>
      </c>
      <c r="J555" s="40">
        <v>2</v>
      </c>
      <c r="K555" s="43">
        <f>J555/J556</f>
        <v>7.2202166064981952E-3</v>
      </c>
      <c r="L555" s="45">
        <f>K554+K555</f>
        <v>0.10830324909747292</v>
      </c>
    </row>
    <row r="556" spans="2:12">
      <c r="B556" s="108"/>
      <c r="C556" s="61" t="s">
        <v>13</v>
      </c>
      <c r="D556" s="62">
        <f>D552+D553+D554+D555</f>
        <v>254</v>
      </c>
      <c r="E556" s="63" t="s">
        <v>0</v>
      </c>
      <c r="H556" s="107"/>
      <c r="I556" s="61" t="s">
        <v>13</v>
      </c>
      <c r="J556" s="62">
        <f>J552+J553+J554+J555</f>
        <v>277</v>
      </c>
      <c r="K556" s="63" t="s">
        <v>0</v>
      </c>
    </row>
    <row r="557" spans="2:12">
      <c r="B557" s="108"/>
      <c r="C557" s="56" t="s">
        <v>12</v>
      </c>
      <c r="D557" s="40">
        <v>4</v>
      </c>
      <c r="E557" s="43" t="s">
        <v>0</v>
      </c>
      <c r="H557" s="107"/>
      <c r="I557" s="56" t="s">
        <v>12</v>
      </c>
      <c r="J557" s="40">
        <v>6</v>
      </c>
      <c r="K557" s="43" t="s">
        <v>0</v>
      </c>
    </row>
    <row r="558" spans="2:12">
      <c r="B558" s="109" t="s">
        <v>128</v>
      </c>
      <c r="C558" s="109"/>
      <c r="D558" s="109"/>
      <c r="E558" s="109"/>
      <c r="F558" s="109"/>
      <c r="G558" s="109"/>
      <c r="H558" s="109"/>
      <c r="I558" s="109"/>
      <c r="J558" s="109"/>
      <c r="K558" s="109"/>
      <c r="L558" s="109"/>
    </row>
    <row r="559" spans="2:12">
      <c r="B559" s="105">
        <v>2008</v>
      </c>
      <c r="C559" s="105"/>
      <c r="D559" s="105"/>
      <c r="E559" s="105"/>
      <c r="F559" s="105"/>
      <c r="G559" s="55"/>
      <c r="H559" s="105">
        <v>2002</v>
      </c>
      <c r="I559" s="105"/>
      <c r="J559" s="105"/>
      <c r="K559" s="105"/>
      <c r="L559" s="105"/>
    </row>
    <row r="560" spans="2:12" ht="25.5">
      <c r="B560" s="36"/>
      <c r="C560" s="36"/>
      <c r="D560" s="37" t="s">
        <v>68</v>
      </c>
      <c r="E560" s="42"/>
      <c r="F560" s="44" t="s">
        <v>22</v>
      </c>
      <c r="H560" s="36"/>
      <c r="I560" s="36"/>
      <c r="J560" s="37" t="s">
        <v>68</v>
      </c>
      <c r="K560" s="42"/>
      <c r="L560" s="44" t="s">
        <v>22</v>
      </c>
    </row>
    <row r="561" spans="2:12">
      <c r="B561" s="106" t="s">
        <v>82</v>
      </c>
      <c r="C561" s="56" t="s">
        <v>8</v>
      </c>
      <c r="D561" s="40">
        <v>121</v>
      </c>
      <c r="E561" s="43">
        <f>D561/D565</f>
        <v>0.4763779527559055</v>
      </c>
      <c r="F561" s="45">
        <f>E561+E562</f>
        <v>0.9251968503937007</v>
      </c>
      <c r="H561" s="106" t="s">
        <v>82</v>
      </c>
      <c r="I561" s="56" t="s">
        <v>8</v>
      </c>
      <c r="J561" s="40">
        <v>123</v>
      </c>
      <c r="K561" s="43">
        <f>J561/J565</f>
        <v>0.44404332129963897</v>
      </c>
      <c r="L561" s="45">
        <f>K561+K562</f>
        <v>0.93140794223826706</v>
      </c>
    </row>
    <row r="562" spans="2:12">
      <c r="B562" s="106"/>
      <c r="C562" s="56" t="s">
        <v>9</v>
      </c>
      <c r="D562" s="40">
        <v>114</v>
      </c>
      <c r="E562" s="43">
        <f>D562/D565</f>
        <v>0.44881889763779526</v>
      </c>
      <c r="H562" s="107"/>
      <c r="I562" s="56" t="s">
        <v>9</v>
      </c>
      <c r="J562" s="40">
        <v>135</v>
      </c>
      <c r="K562" s="43">
        <f>J562/J565</f>
        <v>0.48736462093862815</v>
      </c>
    </row>
    <row r="563" spans="2:12" ht="25.5">
      <c r="B563" s="106"/>
      <c r="C563" s="56" t="s">
        <v>10</v>
      </c>
      <c r="D563" s="40">
        <v>15</v>
      </c>
      <c r="E563" s="43">
        <f>D563/D565</f>
        <v>5.905511811023622E-2</v>
      </c>
      <c r="F563" s="44" t="s">
        <v>57</v>
      </c>
      <c r="H563" s="107"/>
      <c r="I563" s="56" t="s">
        <v>10</v>
      </c>
      <c r="J563" s="40">
        <v>16</v>
      </c>
      <c r="K563" s="43">
        <f>J563/J565</f>
        <v>5.7761732851985562E-2</v>
      </c>
      <c r="L563" s="44" t="s">
        <v>57</v>
      </c>
    </row>
    <row r="564" spans="2:12">
      <c r="B564" s="106"/>
      <c r="C564" s="56" t="s">
        <v>11</v>
      </c>
      <c r="D564" s="40">
        <v>4</v>
      </c>
      <c r="E564" s="43">
        <f>D564/D565</f>
        <v>1.5748031496062992E-2</v>
      </c>
      <c r="F564" s="45">
        <f>E563+E564</f>
        <v>7.4803149606299218E-2</v>
      </c>
      <c r="H564" s="107"/>
      <c r="I564" s="56" t="s">
        <v>11</v>
      </c>
      <c r="J564" s="40">
        <v>3</v>
      </c>
      <c r="K564" s="43">
        <f>J564/J565</f>
        <v>1.0830324909747292E-2</v>
      </c>
      <c r="L564" s="45">
        <f>K563+K564</f>
        <v>6.8592057761732855E-2</v>
      </c>
    </row>
    <row r="565" spans="2:12">
      <c r="B565" s="106"/>
      <c r="C565" s="61" t="s">
        <v>13</v>
      </c>
      <c r="D565" s="62">
        <f>D561+D562+D563+D564</f>
        <v>254</v>
      </c>
      <c r="E565" s="63" t="s">
        <v>0</v>
      </c>
      <c r="H565" s="107"/>
      <c r="I565" s="61" t="s">
        <v>13</v>
      </c>
      <c r="J565" s="62">
        <f>J561+J562+J563+J564</f>
        <v>277</v>
      </c>
      <c r="K565" s="63" t="s">
        <v>0</v>
      </c>
    </row>
    <row r="566" spans="2:12">
      <c r="B566" s="106"/>
      <c r="C566" s="56" t="s">
        <v>12</v>
      </c>
      <c r="D566" s="40">
        <v>5</v>
      </c>
      <c r="E566" s="43" t="s">
        <v>0</v>
      </c>
      <c r="H566" s="107"/>
      <c r="I566" s="56" t="s">
        <v>12</v>
      </c>
      <c r="J566" s="40">
        <v>6</v>
      </c>
      <c r="K566" s="43" t="s">
        <v>0</v>
      </c>
    </row>
    <row r="568" spans="2:12">
      <c r="B568" s="109" t="s">
        <v>129</v>
      </c>
      <c r="C568" s="109"/>
      <c r="D568" s="109"/>
      <c r="E568" s="109"/>
      <c r="F568" s="109"/>
      <c r="G568" s="109"/>
      <c r="H568" s="109"/>
      <c r="I568" s="109"/>
      <c r="J568" s="109"/>
      <c r="K568" s="109"/>
      <c r="L568" s="109"/>
    </row>
    <row r="569" spans="2:12">
      <c r="B569" s="105">
        <v>2008</v>
      </c>
      <c r="C569" s="105"/>
      <c r="D569" s="105"/>
      <c r="E569" s="105"/>
      <c r="F569" s="105"/>
      <c r="G569" s="55"/>
      <c r="H569" s="105">
        <v>2002</v>
      </c>
      <c r="I569" s="105"/>
      <c r="J569" s="105"/>
      <c r="K569" s="105"/>
      <c r="L569" s="105"/>
    </row>
    <row r="570" spans="2:12" ht="25.5">
      <c r="B570" s="36"/>
      <c r="C570" s="36"/>
      <c r="D570" s="37" t="s">
        <v>68</v>
      </c>
      <c r="E570" s="42"/>
      <c r="F570" s="44" t="s">
        <v>22</v>
      </c>
      <c r="H570" s="36"/>
      <c r="I570" s="36"/>
      <c r="J570" s="37" t="s">
        <v>68</v>
      </c>
      <c r="K570" s="42"/>
      <c r="L570" s="44" t="s">
        <v>22</v>
      </c>
    </row>
    <row r="571" spans="2:12">
      <c r="B571" s="106" t="s">
        <v>82</v>
      </c>
      <c r="C571" s="56" t="s">
        <v>8</v>
      </c>
      <c r="D571" s="40">
        <v>79</v>
      </c>
      <c r="E571" s="43">
        <f>D571/D575</f>
        <v>0.39698492462311558</v>
      </c>
      <c r="F571" s="45">
        <f>E571+E572</f>
        <v>0.93969849246231152</v>
      </c>
      <c r="H571" s="106" t="s">
        <v>82</v>
      </c>
      <c r="I571" s="56" t="s">
        <v>8</v>
      </c>
      <c r="J571" s="40">
        <v>83</v>
      </c>
      <c r="K571" s="43">
        <f>J571/J575</f>
        <v>0.34728033472803349</v>
      </c>
      <c r="L571" s="45">
        <f>K571+K572</f>
        <v>0.92050209205020916</v>
      </c>
    </row>
    <row r="572" spans="2:12">
      <c r="B572" s="106"/>
      <c r="C572" s="56" t="s">
        <v>9</v>
      </c>
      <c r="D572" s="40">
        <v>108</v>
      </c>
      <c r="E572" s="43">
        <f>D572/D575</f>
        <v>0.542713567839196</v>
      </c>
      <c r="H572" s="107"/>
      <c r="I572" s="56" t="s">
        <v>9</v>
      </c>
      <c r="J572" s="40">
        <v>137</v>
      </c>
      <c r="K572" s="43">
        <f>J572/J575</f>
        <v>0.57322175732217573</v>
      </c>
    </row>
    <row r="573" spans="2:12" ht="25.5">
      <c r="B573" s="106"/>
      <c r="C573" s="56" t="s">
        <v>10</v>
      </c>
      <c r="D573" s="40">
        <v>7</v>
      </c>
      <c r="E573" s="43">
        <f>D573/D575</f>
        <v>3.5175879396984924E-2</v>
      </c>
      <c r="F573" s="44" t="s">
        <v>57</v>
      </c>
      <c r="H573" s="107"/>
      <c r="I573" s="56" t="s">
        <v>10</v>
      </c>
      <c r="J573" s="40">
        <v>15</v>
      </c>
      <c r="K573" s="43">
        <f>J573/J575</f>
        <v>6.2761506276150625E-2</v>
      </c>
      <c r="L573" s="44" t="s">
        <v>57</v>
      </c>
    </row>
    <row r="574" spans="2:12">
      <c r="B574" s="106"/>
      <c r="C574" s="56" t="s">
        <v>11</v>
      </c>
      <c r="D574" s="40">
        <v>5</v>
      </c>
      <c r="E574" s="43">
        <f>D574/D575</f>
        <v>2.5125628140703519E-2</v>
      </c>
      <c r="F574" s="45">
        <f>E573+E574</f>
        <v>6.030150753768844E-2</v>
      </c>
      <c r="H574" s="107"/>
      <c r="I574" s="56" t="s">
        <v>11</v>
      </c>
      <c r="J574" s="40">
        <v>4</v>
      </c>
      <c r="K574" s="43">
        <f>J574/J575</f>
        <v>1.6736401673640166E-2</v>
      </c>
      <c r="L574" s="45">
        <f>K573+K574</f>
        <v>7.9497907949790794E-2</v>
      </c>
    </row>
    <row r="575" spans="2:12">
      <c r="B575" s="106"/>
      <c r="C575" s="61" t="s">
        <v>13</v>
      </c>
      <c r="D575" s="62">
        <f>D571+D572+D573+D574</f>
        <v>199</v>
      </c>
      <c r="E575" s="63" t="s">
        <v>0</v>
      </c>
      <c r="H575" s="107"/>
      <c r="I575" s="61" t="s">
        <v>13</v>
      </c>
      <c r="J575" s="62">
        <f>J571+J572+J573+J574</f>
        <v>239</v>
      </c>
      <c r="K575" s="63" t="s">
        <v>0</v>
      </c>
    </row>
    <row r="576" spans="2:12">
      <c r="B576" s="106"/>
      <c r="C576" s="56" t="s">
        <v>12</v>
      </c>
      <c r="D576" s="40">
        <v>60</v>
      </c>
      <c r="E576" s="43" t="s">
        <v>0</v>
      </c>
      <c r="H576" s="107"/>
      <c r="I576" s="56" t="s">
        <v>12</v>
      </c>
      <c r="J576" s="40">
        <v>44</v>
      </c>
      <c r="K576" s="43" t="s">
        <v>0</v>
      </c>
    </row>
    <row r="578" spans="2:12">
      <c r="B578" s="109" t="s">
        <v>130</v>
      </c>
      <c r="C578" s="109"/>
      <c r="D578" s="109"/>
      <c r="E578" s="109"/>
      <c r="F578" s="109"/>
      <c r="G578" s="109"/>
      <c r="H578" s="109"/>
      <c r="I578" s="109"/>
      <c r="J578" s="109"/>
      <c r="K578" s="109"/>
      <c r="L578" s="109"/>
    </row>
    <row r="579" spans="2:12">
      <c r="B579" s="105">
        <v>2008</v>
      </c>
      <c r="C579" s="105"/>
      <c r="D579" s="105"/>
      <c r="E579" s="105"/>
      <c r="F579" s="105"/>
      <c r="G579" s="55"/>
      <c r="H579" s="105">
        <v>2002</v>
      </c>
      <c r="I579" s="105"/>
      <c r="J579" s="105"/>
      <c r="K579" s="105"/>
      <c r="L579" s="105"/>
    </row>
    <row r="580" spans="2:12" ht="25.5">
      <c r="B580" s="36"/>
      <c r="C580" s="36"/>
      <c r="D580" s="37" t="s">
        <v>68</v>
      </c>
      <c r="E580" s="42"/>
      <c r="F580" s="44" t="s">
        <v>22</v>
      </c>
      <c r="H580" s="36"/>
      <c r="I580" s="36"/>
      <c r="J580" s="37" t="s">
        <v>68</v>
      </c>
      <c r="K580" s="42"/>
      <c r="L580" s="44" t="s">
        <v>22</v>
      </c>
    </row>
    <row r="581" spans="2:12">
      <c r="B581" s="106" t="s">
        <v>82</v>
      </c>
      <c r="C581" s="56" t="s">
        <v>8</v>
      </c>
      <c r="D581" s="40">
        <v>61</v>
      </c>
      <c r="E581" s="43">
        <f>D581/D585</f>
        <v>0.33701657458563539</v>
      </c>
      <c r="F581" s="45">
        <f>E581+E582</f>
        <v>0.850828729281768</v>
      </c>
      <c r="H581" s="106" t="s">
        <v>82</v>
      </c>
      <c r="I581" s="56" t="s">
        <v>8</v>
      </c>
      <c r="J581" s="40">
        <v>42</v>
      </c>
      <c r="K581" s="43">
        <f>J581/J585</f>
        <v>0.21212121212121213</v>
      </c>
      <c r="L581" s="45">
        <f>K581+K582</f>
        <v>0.83838383838383845</v>
      </c>
    </row>
    <row r="582" spans="2:12">
      <c r="B582" s="106"/>
      <c r="C582" s="56" t="s">
        <v>9</v>
      </c>
      <c r="D582" s="40">
        <v>93</v>
      </c>
      <c r="E582" s="43">
        <f>D582/D585</f>
        <v>0.51381215469613262</v>
      </c>
      <c r="H582" s="107"/>
      <c r="I582" s="56" t="s">
        <v>9</v>
      </c>
      <c r="J582" s="40">
        <v>124</v>
      </c>
      <c r="K582" s="43">
        <f>J582/J585</f>
        <v>0.6262626262626263</v>
      </c>
    </row>
    <row r="583" spans="2:12" ht="25.5">
      <c r="B583" s="106"/>
      <c r="C583" s="56" t="s">
        <v>10</v>
      </c>
      <c r="D583" s="40">
        <v>20</v>
      </c>
      <c r="E583" s="43">
        <f>D583/D585</f>
        <v>0.11049723756906077</v>
      </c>
      <c r="F583" s="44" t="s">
        <v>57</v>
      </c>
      <c r="H583" s="107"/>
      <c r="I583" s="56" t="s">
        <v>10</v>
      </c>
      <c r="J583" s="40">
        <v>21</v>
      </c>
      <c r="K583" s="43">
        <f>J583/J585</f>
        <v>0.10606060606060606</v>
      </c>
      <c r="L583" s="44" t="s">
        <v>57</v>
      </c>
    </row>
    <row r="584" spans="2:12">
      <c r="B584" s="106"/>
      <c r="C584" s="56" t="s">
        <v>11</v>
      </c>
      <c r="D584" s="40">
        <v>7</v>
      </c>
      <c r="E584" s="43">
        <f>D584/D585</f>
        <v>3.8674033149171269E-2</v>
      </c>
      <c r="F584" s="45">
        <f>E583+E584</f>
        <v>0.14917127071823205</v>
      </c>
      <c r="H584" s="107"/>
      <c r="I584" s="56" t="s">
        <v>11</v>
      </c>
      <c r="J584" s="40">
        <v>11</v>
      </c>
      <c r="K584" s="43">
        <f>J584/J585</f>
        <v>5.5555555555555552E-2</v>
      </c>
      <c r="L584" s="45">
        <f>K583+K584</f>
        <v>0.1616161616161616</v>
      </c>
    </row>
    <row r="585" spans="2:12">
      <c r="B585" s="106"/>
      <c r="C585" s="61" t="s">
        <v>13</v>
      </c>
      <c r="D585" s="62">
        <f>D581+D582+D583+D584</f>
        <v>181</v>
      </c>
      <c r="E585" s="63" t="s">
        <v>0</v>
      </c>
      <c r="H585" s="107"/>
      <c r="I585" s="61" t="s">
        <v>13</v>
      </c>
      <c r="J585" s="62">
        <f>J581+J582+J583+J584</f>
        <v>198</v>
      </c>
      <c r="K585" s="63" t="s">
        <v>0</v>
      </c>
    </row>
    <row r="586" spans="2:12">
      <c r="B586" s="106"/>
      <c r="C586" s="56" t="s">
        <v>12</v>
      </c>
      <c r="D586" s="40">
        <v>77</v>
      </c>
      <c r="E586" s="43" t="s">
        <v>0</v>
      </c>
      <c r="H586" s="107"/>
      <c r="I586" s="56" t="s">
        <v>12</v>
      </c>
      <c r="J586" s="40">
        <v>86</v>
      </c>
      <c r="K586" s="43" t="s">
        <v>0</v>
      </c>
    </row>
    <row r="587" spans="2:12" ht="35.25" customHeight="1">
      <c r="B587" s="110" t="s">
        <v>131</v>
      </c>
      <c r="C587" s="110"/>
      <c r="D587" s="110"/>
      <c r="E587" s="110"/>
      <c r="F587" s="110"/>
      <c r="H587" s="111" t="s">
        <v>56</v>
      </c>
      <c r="I587" s="111"/>
      <c r="J587" s="111"/>
      <c r="K587" s="111"/>
      <c r="L587" s="111"/>
    </row>
    <row r="588" spans="2:12">
      <c r="B588" s="105">
        <v>2008</v>
      </c>
      <c r="C588" s="105"/>
      <c r="D588" s="105"/>
      <c r="E588" s="105"/>
      <c r="F588" s="105"/>
      <c r="G588" s="55"/>
      <c r="H588" s="105">
        <v>2002</v>
      </c>
      <c r="I588" s="105"/>
      <c r="J588" s="105"/>
      <c r="K588" s="105"/>
      <c r="L588" s="105"/>
    </row>
    <row r="589" spans="2:12" ht="30" customHeight="1">
      <c r="B589" s="36"/>
      <c r="C589" s="36"/>
      <c r="D589" s="37" t="s">
        <v>68</v>
      </c>
      <c r="E589" s="42"/>
      <c r="F589" s="44" t="s">
        <v>22</v>
      </c>
      <c r="H589" s="36"/>
      <c r="I589" s="36"/>
      <c r="J589" s="37" t="s">
        <v>68</v>
      </c>
      <c r="K589" s="42"/>
      <c r="L589" s="44" t="s">
        <v>22</v>
      </c>
    </row>
    <row r="590" spans="2:12">
      <c r="B590" s="106" t="s">
        <v>82</v>
      </c>
      <c r="C590" s="56" t="s">
        <v>8</v>
      </c>
      <c r="D590" s="40">
        <v>67</v>
      </c>
      <c r="E590" s="43">
        <f>D590/D594</f>
        <v>0.34010152284263961</v>
      </c>
      <c r="F590" s="45">
        <f>E590+E591</f>
        <v>0.8883248730964467</v>
      </c>
      <c r="H590" s="106" t="s">
        <v>82</v>
      </c>
      <c r="I590" s="56" t="s">
        <v>8</v>
      </c>
      <c r="J590" s="40">
        <v>16</v>
      </c>
      <c r="K590" s="43">
        <f>J590/J594</f>
        <v>0.11188811188811189</v>
      </c>
      <c r="L590" s="45">
        <f>K590+K591</f>
        <v>0.65034965034965031</v>
      </c>
    </row>
    <row r="591" spans="2:12">
      <c r="B591" s="106"/>
      <c r="C591" s="56" t="s">
        <v>9</v>
      </c>
      <c r="D591" s="40">
        <v>108</v>
      </c>
      <c r="E591" s="43">
        <f>D591/D594</f>
        <v>0.54822335025380708</v>
      </c>
      <c r="H591" s="107"/>
      <c r="I591" s="56" t="s">
        <v>9</v>
      </c>
      <c r="J591" s="40">
        <v>77</v>
      </c>
      <c r="K591" s="43">
        <f>J591/J594</f>
        <v>0.53846153846153844</v>
      </c>
    </row>
    <row r="592" spans="2:12" ht="25.5">
      <c r="B592" s="106"/>
      <c r="C592" s="56" t="s">
        <v>10</v>
      </c>
      <c r="D592" s="40">
        <v>15</v>
      </c>
      <c r="E592" s="43">
        <f>D592/D594</f>
        <v>7.6142131979695438E-2</v>
      </c>
      <c r="F592" s="44" t="s">
        <v>57</v>
      </c>
      <c r="H592" s="107"/>
      <c r="I592" s="56" t="s">
        <v>10</v>
      </c>
      <c r="J592" s="40">
        <v>39</v>
      </c>
      <c r="K592" s="43">
        <f>J592/J594</f>
        <v>0.27272727272727271</v>
      </c>
      <c r="L592" s="44" t="s">
        <v>57</v>
      </c>
    </row>
    <row r="593" spans="2:12">
      <c r="B593" s="106"/>
      <c r="C593" s="56" t="s">
        <v>11</v>
      </c>
      <c r="D593" s="40">
        <v>7</v>
      </c>
      <c r="E593" s="43">
        <f>D593/D594</f>
        <v>3.553299492385787E-2</v>
      </c>
      <c r="F593" s="45">
        <f>E592+E593</f>
        <v>0.1116751269035533</v>
      </c>
      <c r="H593" s="107"/>
      <c r="I593" s="56" t="s">
        <v>11</v>
      </c>
      <c r="J593" s="40">
        <v>11</v>
      </c>
      <c r="K593" s="43">
        <f>J593/J594</f>
        <v>7.6923076923076927E-2</v>
      </c>
      <c r="L593" s="45">
        <f>K592+K593</f>
        <v>0.34965034965034963</v>
      </c>
    </row>
    <row r="594" spans="2:12">
      <c r="B594" s="106"/>
      <c r="C594" s="61" t="s">
        <v>13</v>
      </c>
      <c r="D594" s="62">
        <f>D590+D591+D592+D593</f>
        <v>197</v>
      </c>
      <c r="E594" s="63" t="s">
        <v>0</v>
      </c>
      <c r="H594" s="107"/>
      <c r="I594" s="61" t="s">
        <v>13</v>
      </c>
      <c r="J594" s="62">
        <f>J590+J591+J592+J593</f>
        <v>143</v>
      </c>
      <c r="K594" s="63" t="s">
        <v>0</v>
      </c>
    </row>
    <row r="595" spans="2:12">
      <c r="B595" s="106"/>
      <c r="C595" s="56" t="s">
        <v>12</v>
      </c>
      <c r="D595" s="40">
        <v>62</v>
      </c>
      <c r="E595" s="43" t="s">
        <v>0</v>
      </c>
      <c r="H595" s="107"/>
      <c r="I595" s="56" t="s">
        <v>12</v>
      </c>
      <c r="J595" s="40">
        <v>141</v>
      </c>
      <c r="K595" s="43" t="s">
        <v>0</v>
      </c>
    </row>
    <row r="597" spans="2:12" ht="12.75" customHeight="1">
      <c r="B597" s="109" t="s">
        <v>132</v>
      </c>
      <c r="C597" s="109"/>
      <c r="D597" s="109"/>
      <c r="E597" s="109"/>
      <c r="F597" s="109"/>
      <c r="G597" s="109"/>
      <c r="H597" s="109"/>
      <c r="I597" s="109"/>
      <c r="J597" s="109"/>
      <c r="K597" s="109"/>
      <c r="L597" s="109"/>
    </row>
    <row r="598" spans="2:12">
      <c r="B598" s="105">
        <v>2008</v>
      </c>
      <c r="C598" s="105"/>
      <c r="D598" s="105"/>
      <c r="E598" s="105"/>
      <c r="F598" s="105"/>
      <c r="G598" s="55"/>
      <c r="H598" s="105">
        <v>2002</v>
      </c>
      <c r="I598" s="105"/>
      <c r="J598" s="105"/>
      <c r="K598" s="105"/>
      <c r="L598" s="105"/>
    </row>
    <row r="599" spans="2:12" ht="25.5">
      <c r="B599" s="36"/>
      <c r="C599" s="36"/>
      <c r="D599" s="37" t="s">
        <v>68</v>
      </c>
      <c r="E599" s="42"/>
      <c r="F599" s="44" t="s">
        <v>22</v>
      </c>
      <c r="H599" s="36"/>
      <c r="I599" s="36"/>
      <c r="J599" s="37" t="s">
        <v>68</v>
      </c>
      <c r="K599" s="42"/>
      <c r="L599" s="44" t="s">
        <v>22</v>
      </c>
    </row>
    <row r="600" spans="2:12">
      <c r="B600" s="106" t="s">
        <v>82</v>
      </c>
      <c r="C600" s="56" t="s">
        <v>8</v>
      </c>
      <c r="D600" s="40">
        <v>41</v>
      </c>
      <c r="E600" s="43">
        <f>D600/D604</f>
        <v>0.22651933701657459</v>
      </c>
      <c r="F600" s="45">
        <f>E600+E601</f>
        <v>0.65745856353591159</v>
      </c>
      <c r="H600" s="106" t="s">
        <v>82</v>
      </c>
      <c r="I600" s="56" t="s">
        <v>8</v>
      </c>
      <c r="J600" s="40">
        <v>35</v>
      </c>
      <c r="K600" s="43">
        <f>J600/J604</f>
        <v>0.1650943396226415</v>
      </c>
      <c r="L600" s="45">
        <f>K600+K601</f>
        <v>0.78773584905660377</v>
      </c>
    </row>
    <row r="601" spans="2:12">
      <c r="B601" s="106"/>
      <c r="C601" s="56" t="s">
        <v>9</v>
      </c>
      <c r="D601" s="40">
        <v>78</v>
      </c>
      <c r="E601" s="43">
        <f>D601/D604</f>
        <v>0.43093922651933703</v>
      </c>
      <c r="H601" s="107"/>
      <c r="I601" s="56" t="s">
        <v>9</v>
      </c>
      <c r="J601" s="40">
        <v>132</v>
      </c>
      <c r="K601" s="43">
        <f>J601/J604</f>
        <v>0.62264150943396224</v>
      </c>
    </row>
    <row r="602" spans="2:12" ht="25.5">
      <c r="B602" s="106"/>
      <c r="C602" s="56" t="s">
        <v>10</v>
      </c>
      <c r="D602" s="40">
        <v>45</v>
      </c>
      <c r="E602" s="43">
        <f>D602/D604</f>
        <v>0.24861878453038674</v>
      </c>
      <c r="F602" s="44" t="s">
        <v>57</v>
      </c>
      <c r="H602" s="107"/>
      <c r="I602" s="56" t="s">
        <v>10</v>
      </c>
      <c r="J602" s="40">
        <v>37</v>
      </c>
      <c r="K602" s="43">
        <f>J602/J604</f>
        <v>0.17452830188679244</v>
      </c>
      <c r="L602" s="44" t="s">
        <v>57</v>
      </c>
    </row>
    <row r="603" spans="2:12">
      <c r="B603" s="106"/>
      <c r="C603" s="56" t="s">
        <v>11</v>
      </c>
      <c r="D603" s="40">
        <v>17</v>
      </c>
      <c r="E603" s="43">
        <f>D603/D604</f>
        <v>9.3922651933701654E-2</v>
      </c>
      <c r="F603" s="45">
        <f>E602+E603</f>
        <v>0.34254143646408841</v>
      </c>
      <c r="H603" s="107"/>
      <c r="I603" s="56" t="s">
        <v>11</v>
      </c>
      <c r="J603" s="40">
        <v>8</v>
      </c>
      <c r="K603" s="43">
        <f>J603/J604</f>
        <v>3.7735849056603772E-2</v>
      </c>
      <c r="L603" s="45">
        <f>K602+K603</f>
        <v>0.21226415094339621</v>
      </c>
    </row>
    <row r="604" spans="2:12">
      <c r="B604" s="106"/>
      <c r="C604" s="61" t="s">
        <v>13</v>
      </c>
      <c r="D604" s="62">
        <f>D600+D601+D602+D603</f>
        <v>181</v>
      </c>
      <c r="E604" s="63" t="s">
        <v>0</v>
      </c>
      <c r="H604" s="107"/>
      <c r="I604" s="61" t="s">
        <v>13</v>
      </c>
      <c r="J604" s="62">
        <f>J600+J601+J602+J603</f>
        <v>212</v>
      </c>
      <c r="K604" s="63" t="s">
        <v>0</v>
      </c>
    </row>
    <row r="605" spans="2:12">
      <c r="B605" s="106"/>
      <c r="C605" s="56" t="s">
        <v>12</v>
      </c>
      <c r="D605" s="40">
        <v>78</v>
      </c>
      <c r="E605" s="43" t="s">
        <v>0</v>
      </c>
      <c r="H605" s="107"/>
      <c r="I605" s="56" t="s">
        <v>12</v>
      </c>
      <c r="J605" s="40">
        <v>72</v>
      </c>
      <c r="K605" s="43" t="s">
        <v>0</v>
      </c>
    </row>
    <row r="607" spans="2:12" ht="13.5" customHeight="1">
      <c r="B607" s="109" t="s">
        <v>133</v>
      </c>
      <c r="C607" s="109"/>
      <c r="D607" s="109"/>
      <c r="E607" s="109"/>
      <c r="F607" s="109"/>
      <c r="G607" s="109"/>
      <c r="H607" s="109"/>
      <c r="I607" s="109"/>
      <c r="J607" s="109"/>
      <c r="K607" s="109"/>
      <c r="L607" s="109"/>
    </row>
    <row r="608" spans="2:12">
      <c r="B608" s="105">
        <v>2008</v>
      </c>
      <c r="C608" s="105"/>
      <c r="D608" s="105"/>
      <c r="E608" s="105"/>
      <c r="F608" s="105"/>
      <c r="G608" s="55"/>
      <c r="H608" s="105">
        <v>2002</v>
      </c>
      <c r="I608" s="105"/>
      <c r="J608" s="105"/>
      <c r="K608" s="105"/>
      <c r="L608" s="105"/>
    </row>
    <row r="609" spans="2:12" ht="25.5">
      <c r="B609" s="36"/>
      <c r="C609" s="36"/>
      <c r="D609" s="37" t="s">
        <v>68</v>
      </c>
      <c r="E609" s="42"/>
      <c r="F609" s="44" t="s">
        <v>22</v>
      </c>
      <c r="H609" s="36"/>
      <c r="I609" s="36"/>
      <c r="J609" s="37" t="s">
        <v>68</v>
      </c>
      <c r="K609" s="42"/>
      <c r="L609" s="44" t="s">
        <v>22</v>
      </c>
    </row>
    <row r="610" spans="2:12">
      <c r="B610" s="106" t="s">
        <v>82</v>
      </c>
      <c r="C610" s="56" t="s">
        <v>8</v>
      </c>
      <c r="D610" s="40">
        <v>81</v>
      </c>
      <c r="E610" s="43">
        <f>D610/D614</f>
        <v>0.33471074380165289</v>
      </c>
      <c r="F610" s="45">
        <f>E610+E611</f>
        <v>0.83471074380165289</v>
      </c>
      <c r="H610" s="106" t="s">
        <v>82</v>
      </c>
      <c r="I610" s="56" t="s">
        <v>8</v>
      </c>
      <c r="J610" s="40">
        <v>63</v>
      </c>
      <c r="K610" s="43">
        <f>J610/J614</f>
        <v>0.24513618677042801</v>
      </c>
      <c r="L610" s="45">
        <f>K610+K611</f>
        <v>0.77042801556420237</v>
      </c>
    </row>
    <row r="611" spans="2:12">
      <c r="B611" s="106"/>
      <c r="C611" s="56" t="s">
        <v>9</v>
      </c>
      <c r="D611" s="40">
        <v>121</v>
      </c>
      <c r="E611" s="43">
        <f>D611/D614</f>
        <v>0.5</v>
      </c>
      <c r="H611" s="107"/>
      <c r="I611" s="56" t="s">
        <v>9</v>
      </c>
      <c r="J611" s="40">
        <v>135</v>
      </c>
      <c r="K611" s="43">
        <f>J611/J614</f>
        <v>0.52529182879377434</v>
      </c>
    </row>
    <row r="612" spans="2:12" ht="25.5">
      <c r="B612" s="106"/>
      <c r="C612" s="56" t="s">
        <v>10</v>
      </c>
      <c r="D612" s="40">
        <v>32</v>
      </c>
      <c r="E612" s="43">
        <f>D612/D614</f>
        <v>0.13223140495867769</v>
      </c>
      <c r="F612" s="44" t="s">
        <v>57</v>
      </c>
      <c r="H612" s="107"/>
      <c r="I612" s="56" t="s">
        <v>10</v>
      </c>
      <c r="J612" s="40">
        <v>42</v>
      </c>
      <c r="K612" s="43">
        <f>J612/J614</f>
        <v>0.16342412451361868</v>
      </c>
      <c r="L612" s="44" t="s">
        <v>57</v>
      </c>
    </row>
    <row r="613" spans="2:12">
      <c r="B613" s="106"/>
      <c r="C613" s="56" t="s">
        <v>11</v>
      </c>
      <c r="D613" s="40">
        <v>8</v>
      </c>
      <c r="E613" s="43">
        <f>D613/D614</f>
        <v>3.3057851239669422E-2</v>
      </c>
      <c r="F613" s="45">
        <f>E612+E613</f>
        <v>0.16528925619834711</v>
      </c>
      <c r="H613" s="107"/>
      <c r="I613" s="56" t="s">
        <v>11</v>
      </c>
      <c r="J613" s="40">
        <v>17</v>
      </c>
      <c r="K613" s="43">
        <f>J613/J614</f>
        <v>6.6147859922178989E-2</v>
      </c>
      <c r="L613" s="45">
        <f>K612+K613</f>
        <v>0.22957198443579768</v>
      </c>
    </row>
    <row r="614" spans="2:12">
      <c r="B614" s="106"/>
      <c r="C614" s="61" t="s">
        <v>13</v>
      </c>
      <c r="D614" s="62">
        <f>D610+D611+D612+D613</f>
        <v>242</v>
      </c>
      <c r="E614" s="63" t="s">
        <v>0</v>
      </c>
      <c r="H614" s="107"/>
      <c r="I614" s="61" t="s">
        <v>13</v>
      </c>
      <c r="J614" s="62">
        <f>J610+J611+J612+J613</f>
        <v>257</v>
      </c>
      <c r="K614" s="63" t="s">
        <v>0</v>
      </c>
    </row>
    <row r="615" spans="2:12">
      <c r="B615" s="106"/>
      <c r="C615" s="56" t="s">
        <v>12</v>
      </c>
      <c r="D615" s="40">
        <v>16</v>
      </c>
      <c r="E615" s="43" t="s">
        <v>0</v>
      </c>
      <c r="H615" s="107"/>
      <c r="I615" s="56" t="s">
        <v>12</v>
      </c>
      <c r="J615" s="40">
        <v>26</v>
      </c>
      <c r="K615" s="43" t="s">
        <v>0</v>
      </c>
    </row>
    <row r="616" spans="2:12" ht="12.75" customHeight="1">
      <c r="B616" s="109" t="s">
        <v>134</v>
      </c>
      <c r="C616" s="109"/>
      <c r="D616" s="109"/>
      <c r="E616" s="109"/>
      <c r="F616" s="109"/>
      <c r="G616" s="109"/>
      <c r="H616" s="109"/>
      <c r="I616" s="109"/>
      <c r="J616" s="109"/>
      <c r="K616" s="109"/>
      <c r="L616" s="109"/>
    </row>
    <row r="617" spans="2:12">
      <c r="B617" s="105">
        <v>2008</v>
      </c>
      <c r="C617" s="105"/>
      <c r="D617" s="105"/>
      <c r="E617" s="105"/>
      <c r="F617" s="105"/>
      <c r="G617" s="55"/>
      <c r="H617" s="105">
        <v>2002</v>
      </c>
      <c r="I617" s="105"/>
      <c r="J617" s="105"/>
      <c r="K617" s="105"/>
      <c r="L617" s="105"/>
    </row>
    <row r="618" spans="2:12" ht="25.5">
      <c r="B618" s="36"/>
      <c r="C618" s="36"/>
      <c r="D618" s="37" t="s">
        <v>68</v>
      </c>
      <c r="E618" s="42"/>
      <c r="F618" s="44" t="s">
        <v>22</v>
      </c>
      <c r="H618" s="36"/>
      <c r="I618" s="36"/>
      <c r="J618" s="37" t="s">
        <v>68</v>
      </c>
      <c r="K618" s="42"/>
      <c r="L618" s="44" t="s">
        <v>22</v>
      </c>
    </row>
    <row r="619" spans="2:12">
      <c r="B619" s="106" t="s">
        <v>82</v>
      </c>
      <c r="C619" s="56" t="s">
        <v>8</v>
      </c>
      <c r="D619" s="40">
        <v>57</v>
      </c>
      <c r="E619" s="43">
        <f>D619/D623</f>
        <v>0.30645161290322581</v>
      </c>
      <c r="F619" s="45">
        <f>E619+E620</f>
        <v>0.92473118279569899</v>
      </c>
      <c r="H619" s="106" t="s">
        <v>82</v>
      </c>
      <c r="I619" s="56" t="s">
        <v>8</v>
      </c>
      <c r="J619" s="40">
        <v>38</v>
      </c>
      <c r="K619" s="43">
        <f>J619/J623</f>
        <v>0.22222222222222221</v>
      </c>
      <c r="L619" s="45">
        <f>K619+K620</f>
        <v>0.84795321637426901</v>
      </c>
    </row>
    <row r="620" spans="2:12">
      <c r="B620" s="106"/>
      <c r="C620" s="56" t="s">
        <v>9</v>
      </c>
      <c r="D620" s="40">
        <v>115</v>
      </c>
      <c r="E620" s="43">
        <f>D620/D623</f>
        <v>0.61827956989247312</v>
      </c>
      <c r="H620" s="107"/>
      <c r="I620" s="56" t="s">
        <v>9</v>
      </c>
      <c r="J620" s="40">
        <v>107</v>
      </c>
      <c r="K620" s="43">
        <f>J620/J623</f>
        <v>0.6257309941520468</v>
      </c>
    </row>
    <row r="621" spans="2:12" ht="25.5">
      <c r="B621" s="106"/>
      <c r="C621" s="56" t="s">
        <v>10</v>
      </c>
      <c r="D621" s="40">
        <v>9</v>
      </c>
      <c r="E621" s="43">
        <f>D621/D623</f>
        <v>4.8387096774193547E-2</v>
      </c>
      <c r="F621" s="50" t="s">
        <v>57</v>
      </c>
      <c r="H621" s="107"/>
      <c r="I621" s="56" t="s">
        <v>10</v>
      </c>
      <c r="J621" s="40">
        <v>19</v>
      </c>
      <c r="K621" s="43">
        <f>J621/J623</f>
        <v>0.1111111111111111</v>
      </c>
      <c r="L621" s="50" t="s">
        <v>57</v>
      </c>
    </row>
    <row r="622" spans="2:12">
      <c r="B622" s="106"/>
      <c r="C622" s="56" t="s">
        <v>11</v>
      </c>
      <c r="D622" s="40">
        <v>5</v>
      </c>
      <c r="E622" s="43">
        <f>D622/D623</f>
        <v>2.6881720430107527E-2</v>
      </c>
      <c r="F622" s="45">
        <f>E621+E622</f>
        <v>7.5268817204301078E-2</v>
      </c>
      <c r="H622" s="107"/>
      <c r="I622" s="56" t="s">
        <v>11</v>
      </c>
      <c r="J622" s="40">
        <v>7</v>
      </c>
      <c r="K622" s="43">
        <f>J622/J623</f>
        <v>4.0935672514619881E-2</v>
      </c>
      <c r="L622" s="45">
        <f>K621+K622</f>
        <v>0.15204678362573099</v>
      </c>
    </row>
    <row r="623" spans="2:12">
      <c r="B623" s="106"/>
      <c r="C623" s="61" t="s">
        <v>13</v>
      </c>
      <c r="D623" s="62">
        <f>D619+D620+D621+D622</f>
        <v>186</v>
      </c>
      <c r="E623" s="63" t="s">
        <v>0</v>
      </c>
      <c r="H623" s="107"/>
      <c r="I623" s="61" t="s">
        <v>13</v>
      </c>
      <c r="J623" s="62">
        <f>J619+J620+J621+J622</f>
        <v>171</v>
      </c>
      <c r="K623" s="63" t="s">
        <v>0</v>
      </c>
    </row>
    <row r="624" spans="2:12">
      <c r="B624" s="106"/>
      <c r="C624" s="56" t="s">
        <v>12</v>
      </c>
      <c r="D624" s="40">
        <v>73</v>
      </c>
      <c r="E624" s="43" t="s">
        <v>0</v>
      </c>
      <c r="H624" s="107"/>
      <c r="I624" s="56" t="s">
        <v>12</v>
      </c>
      <c r="J624" s="40">
        <v>110</v>
      </c>
      <c r="K624" s="43" t="s">
        <v>0</v>
      </c>
    </row>
    <row r="626" spans="1:12" ht="12.75" customHeight="1">
      <c r="B626" s="109" t="s">
        <v>135</v>
      </c>
      <c r="C626" s="109"/>
      <c r="D626" s="109"/>
      <c r="E626" s="109"/>
      <c r="F626" s="109"/>
      <c r="G626" s="109"/>
      <c r="H626" s="109"/>
      <c r="I626" s="109"/>
      <c r="J626" s="109"/>
      <c r="K626" s="109"/>
      <c r="L626" s="109"/>
    </row>
    <row r="627" spans="1:12">
      <c r="B627" s="105">
        <v>2008</v>
      </c>
      <c r="C627" s="105"/>
      <c r="D627" s="105"/>
      <c r="E627" s="105"/>
      <c r="F627" s="105"/>
      <c r="G627" s="55"/>
      <c r="H627" s="105">
        <v>2002</v>
      </c>
      <c r="I627" s="105"/>
      <c r="J627" s="105"/>
      <c r="K627" s="105"/>
      <c r="L627" s="105"/>
    </row>
    <row r="628" spans="1:12" ht="25.5">
      <c r="B628" s="36"/>
      <c r="C628" s="36"/>
      <c r="D628" s="37" t="s">
        <v>68</v>
      </c>
      <c r="E628" s="42"/>
      <c r="F628" s="44" t="s">
        <v>22</v>
      </c>
      <c r="H628" s="36"/>
      <c r="I628" s="36"/>
      <c r="J628" s="37" t="s">
        <v>68</v>
      </c>
      <c r="K628" s="42"/>
      <c r="L628" s="44" t="s">
        <v>22</v>
      </c>
    </row>
    <row r="629" spans="1:12">
      <c r="B629" s="106" t="s">
        <v>82</v>
      </c>
      <c r="C629" s="56" t="s">
        <v>8</v>
      </c>
      <c r="D629" s="40">
        <v>68</v>
      </c>
      <c r="E629" s="43">
        <f>D629/D633</f>
        <v>0.28099173553719009</v>
      </c>
      <c r="F629" s="45">
        <f>E629+E630</f>
        <v>0.81404958677685957</v>
      </c>
      <c r="H629" s="106" t="s">
        <v>82</v>
      </c>
      <c r="I629" s="56" t="s">
        <v>8</v>
      </c>
      <c r="J629" s="40">
        <v>79</v>
      </c>
      <c r="K629" s="43">
        <f>J629/J633</f>
        <v>0.30501930501930502</v>
      </c>
      <c r="L629" s="45">
        <f>K629+K630</f>
        <v>0.86872586872586877</v>
      </c>
    </row>
    <row r="630" spans="1:12">
      <c r="B630" s="106"/>
      <c r="C630" s="56" t="s">
        <v>9</v>
      </c>
      <c r="D630" s="40">
        <v>129</v>
      </c>
      <c r="E630" s="43">
        <f>D630/D633</f>
        <v>0.53305785123966942</v>
      </c>
      <c r="H630" s="107"/>
      <c r="I630" s="56" t="s">
        <v>9</v>
      </c>
      <c r="J630" s="40">
        <v>146</v>
      </c>
      <c r="K630" s="43">
        <f>J630/J633</f>
        <v>0.56370656370656369</v>
      </c>
    </row>
    <row r="631" spans="1:12" ht="25.5">
      <c r="B631" s="106"/>
      <c r="C631" s="56" t="s">
        <v>10</v>
      </c>
      <c r="D631" s="40">
        <v>33</v>
      </c>
      <c r="E631" s="43">
        <f>D631/D633</f>
        <v>0.13636363636363635</v>
      </c>
      <c r="F631" s="44" t="s">
        <v>57</v>
      </c>
      <c r="H631" s="107"/>
      <c r="I631" s="56" t="s">
        <v>10</v>
      </c>
      <c r="J631" s="40">
        <v>24</v>
      </c>
      <c r="K631" s="43">
        <f>J631/J633</f>
        <v>9.2664092664092659E-2</v>
      </c>
      <c r="L631" s="44" t="s">
        <v>57</v>
      </c>
    </row>
    <row r="632" spans="1:12">
      <c r="B632" s="106"/>
      <c r="C632" s="56" t="s">
        <v>11</v>
      </c>
      <c r="D632" s="40">
        <v>12</v>
      </c>
      <c r="E632" s="43">
        <f>D632/D633</f>
        <v>4.9586776859504134E-2</v>
      </c>
      <c r="F632" s="45">
        <f>E631+E632</f>
        <v>0.18595041322314049</v>
      </c>
      <c r="H632" s="107"/>
      <c r="I632" s="56" t="s">
        <v>11</v>
      </c>
      <c r="J632" s="40">
        <v>10</v>
      </c>
      <c r="K632" s="43">
        <f>J632/J633</f>
        <v>3.8610038610038609E-2</v>
      </c>
      <c r="L632" s="45">
        <f>K631+K632</f>
        <v>0.13127413127413126</v>
      </c>
    </row>
    <row r="633" spans="1:12">
      <c r="B633" s="106"/>
      <c r="C633" s="61" t="s">
        <v>13</v>
      </c>
      <c r="D633" s="62">
        <f>D629+D630+D631+D632</f>
        <v>242</v>
      </c>
      <c r="E633" s="63" t="s">
        <v>0</v>
      </c>
      <c r="H633" s="107"/>
      <c r="I633" s="61" t="s">
        <v>13</v>
      </c>
      <c r="J633" s="62">
        <f>J629+J630+J631+J632</f>
        <v>259</v>
      </c>
      <c r="K633" s="63" t="s">
        <v>0</v>
      </c>
    </row>
    <row r="634" spans="1:12">
      <c r="B634" s="106"/>
      <c r="C634" s="56" t="s">
        <v>12</v>
      </c>
      <c r="D634" s="40">
        <v>17</v>
      </c>
      <c r="E634" s="43" t="s">
        <v>0</v>
      </c>
      <c r="H634" s="107"/>
      <c r="I634" s="56" t="s">
        <v>12</v>
      </c>
      <c r="J634" s="40">
        <v>25</v>
      </c>
      <c r="K634" s="43" t="s">
        <v>0</v>
      </c>
    </row>
    <row r="636" spans="1:12" ht="13.5" customHeight="1">
      <c r="B636" s="109" t="s">
        <v>136</v>
      </c>
      <c r="C636" s="109"/>
      <c r="D636" s="109"/>
      <c r="E636" s="109"/>
      <c r="F636" s="109"/>
      <c r="G636" s="109"/>
      <c r="H636" s="109"/>
      <c r="I636" s="109"/>
      <c r="J636" s="109"/>
      <c r="K636" s="109"/>
      <c r="L636" s="109"/>
    </row>
    <row r="637" spans="1:12">
      <c r="B637" s="105">
        <v>2008</v>
      </c>
      <c r="C637" s="105"/>
      <c r="D637" s="105"/>
      <c r="E637" s="105"/>
      <c r="F637" s="105"/>
      <c r="G637" s="55"/>
      <c r="H637" s="105">
        <v>2002</v>
      </c>
      <c r="I637" s="105"/>
      <c r="J637" s="105"/>
      <c r="K637" s="105"/>
      <c r="L637" s="105"/>
    </row>
    <row r="638" spans="1:12" ht="25.5">
      <c r="A638" s="88"/>
      <c r="B638" s="36"/>
      <c r="C638" s="36"/>
      <c r="D638" s="37" t="s">
        <v>68</v>
      </c>
      <c r="E638" s="42"/>
      <c r="F638" s="44" t="s">
        <v>22</v>
      </c>
      <c r="H638" s="36"/>
      <c r="I638" s="36"/>
      <c r="J638" s="37" t="s">
        <v>68</v>
      </c>
      <c r="K638" s="42"/>
      <c r="L638" s="44" t="s">
        <v>22</v>
      </c>
    </row>
    <row r="639" spans="1:12">
      <c r="A639" s="88"/>
      <c r="B639" s="106" t="s">
        <v>82</v>
      </c>
      <c r="C639" s="56" t="s">
        <v>8</v>
      </c>
      <c r="D639" s="40">
        <v>20</v>
      </c>
      <c r="E639" s="43">
        <f>D639/D643</f>
        <v>0.11428571428571428</v>
      </c>
      <c r="F639" s="45">
        <f>E639+E640</f>
        <v>0.56000000000000005</v>
      </c>
      <c r="H639" s="106" t="s">
        <v>82</v>
      </c>
      <c r="I639" s="56" t="s">
        <v>8</v>
      </c>
      <c r="J639" s="40">
        <v>39</v>
      </c>
      <c r="K639" s="43">
        <f>J639/J643</f>
        <v>0.21311475409836064</v>
      </c>
      <c r="L639" s="45">
        <f>K639+K640</f>
        <v>0.85792349726775963</v>
      </c>
    </row>
    <row r="640" spans="1:12">
      <c r="A640" s="88"/>
      <c r="B640" s="106"/>
      <c r="C640" s="56" t="s">
        <v>9</v>
      </c>
      <c r="D640" s="40">
        <v>78</v>
      </c>
      <c r="E640" s="43">
        <f>D640/D643</f>
        <v>0.44571428571428573</v>
      </c>
      <c r="H640" s="107"/>
      <c r="I640" s="56" t="s">
        <v>9</v>
      </c>
      <c r="J640" s="40">
        <v>118</v>
      </c>
      <c r="K640" s="43">
        <f>J640/J643</f>
        <v>0.64480874316939896</v>
      </c>
    </row>
    <row r="641" spans="1:12" ht="25.5">
      <c r="A641" s="88"/>
      <c r="B641" s="106"/>
      <c r="C641" s="56" t="s">
        <v>10</v>
      </c>
      <c r="D641" s="40">
        <v>44</v>
      </c>
      <c r="E641" s="43">
        <f>D641/D643</f>
        <v>0.25142857142857145</v>
      </c>
      <c r="F641" s="44" t="s">
        <v>57</v>
      </c>
      <c r="H641" s="107"/>
      <c r="I641" s="56" t="s">
        <v>10</v>
      </c>
      <c r="J641" s="40">
        <v>19</v>
      </c>
      <c r="K641" s="43">
        <f>J641/J643</f>
        <v>0.10382513661202186</v>
      </c>
      <c r="L641" s="44" t="s">
        <v>57</v>
      </c>
    </row>
    <row r="642" spans="1:12">
      <c r="A642" s="88"/>
      <c r="B642" s="106"/>
      <c r="C642" s="56" t="s">
        <v>11</v>
      </c>
      <c r="D642" s="40">
        <v>33</v>
      </c>
      <c r="E642" s="43">
        <f>D642/D643</f>
        <v>0.18857142857142858</v>
      </c>
      <c r="F642" s="45">
        <f>E641+E642</f>
        <v>0.44000000000000006</v>
      </c>
      <c r="H642" s="107"/>
      <c r="I642" s="56" t="s">
        <v>11</v>
      </c>
      <c r="J642" s="40">
        <v>7</v>
      </c>
      <c r="K642" s="43">
        <f>J642/J643</f>
        <v>3.825136612021858E-2</v>
      </c>
      <c r="L642" s="45">
        <f>K641+K642</f>
        <v>0.14207650273224043</v>
      </c>
    </row>
    <row r="643" spans="1:12">
      <c r="A643" s="88"/>
      <c r="B643" s="106"/>
      <c r="C643" s="61" t="s">
        <v>13</v>
      </c>
      <c r="D643" s="62">
        <f>D639+D640+D641+D642</f>
        <v>175</v>
      </c>
      <c r="E643" s="63" t="s">
        <v>0</v>
      </c>
      <c r="H643" s="107"/>
      <c r="I643" s="61" t="s">
        <v>13</v>
      </c>
      <c r="J643" s="62">
        <f>J639+J640+J641+J642</f>
        <v>183</v>
      </c>
      <c r="K643" s="63" t="s">
        <v>0</v>
      </c>
    </row>
    <row r="644" spans="1:12">
      <c r="A644" s="88"/>
      <c r="B644" s="106"/>
      <c r="C644" s="56" t="s">
        <v>12</v>
      </c>
      <c r="D644" s="40">
        <v>83</v>
      </c>
      <c r="E644" s="43" t="s">
        <v>0</v>
      </c>
      <c r="H644" s="107"/>
      <c r="I644" s="56" t="s">
        <v>12</v>
      </c>
      <c r="J644" s="40">
        <v>100</v>
      </c>
      <c r="K644" s="43" t="s">
        <v>0</v>
      </c>
    </row>
    <row r="645" spans="1:12" ht="13.5" customHeight="1">
      <c r="B645" s="109" t="s">
        <v>137</v>
      </c>
      <c r="C645" s="109"/>
      <c r="D645" s="109"/>
      <c r="E645" s="109"/>
      <c r="F645" s="109"/>
      <c r="G645" s="109"/>
      <c r="H645" s="109"/>
      <c r="I645" s="109"/>
      <c r="J645" s="109"/>
      <c r="K645" s="109"/>
      <c r="L645" s="109"/>
    </row>
    <row r="646" spans="1:12" ht="25.5">
      <c r="A646" s="64"/>
      <c r="B646" s="36"/>
      <c r="C646" s="36"/>
      <c r="D646" s="37" t="s">
        <v>68</v>
      </c>
      <c r="E646" s="42"/>
      <c r="F646" s="44" t="s">
        <v>22</v>
      </c>
      <c r="H646" s="36"/>
      <c r="I646" s="36"/>
      <c r="J646" s="37" t="s">
        <v>68</v>
      </c>
      <c r="K646" s="42"/>
      <c r="L646" s="44" t="s">
        <v>22</v>
      </c>
    </row>
    <row r="647" spans="1:12">
      <c r="A647" s="64"/>
      <c r="B647" s="106" t="s">
        <v>82</v>
      </c>
      <c r="C647" s="56" t="s">
        <v>8</v>
      </c>
      <c r="D647" s="40">
        <v>14</v>
      </c>
      <c r="E647" s="43">
        <f>D647/D651</f>
        <v>7.9545454545454544E-2</v>
      </c>
      <c r="F647" s="45">
        <f>E647+E648</f>
        <v>0.29545454545454547</v>
      </c>
      <c r="H647" s="106" t="s">
        <v>82</v>
      </c>
      <c r="I647" s="56" t="s">
        <v>8</v>
      </c>
      <c r="J647" s="40">
        <v>34</v>
      </c>
      <c r="K647" s="43">
        <f>J647/J651</f>
        <v>0.28813559322033899</v>
      </c>
      <c r="L647" s="45">
        <f>K647+K648</f>
        <v>0.84745762711864403</v>
      </c>
    </row>
    <row r="648" spans="1:12">
      <c r="A648" s="64"/>
      <c r="B648" s="106"/>
      <c r="C648" s="56" t="s">
        <v>9</v>
      </c>
      <c r="D648" s="40">
        <v>38</v>
      </c>
      <c r="E648" s="43">
        <f>D648/D651</f>
        <v>0.21590909090909091</v>
      </c>
      <c r="H648" s="107"/>
      <c r="I648" s="56" t="s">
        <v>9</v>
      </c>
      <c r="J648" s="40">
        <v>66</v>
      </c>
      <c r="K648" s="43">
        <f>J648/J651</f>
        <v>0.55932203389830504</v>
      </c>
    </row>
    <row r="649" spans="1:12" ht="25.5">
      <c r="A649" s="64"/>
      <c r="B649" s="106"/>
      <c r="C649" s="56" t="s">
        <v>10</v>
      </c>
      <c r="D649" s="40">
        <v>66</v>
      </c>
      <c r="E649" s="43">
        <f>D649/D651</f>
        <v>0.375</v>
      </c>
      <c r="F649" s="50" t="s">
        <v>57</v>
      </c>
      <c r="H649" s="107"/>
      <c r="I649" s="56" t="s">
        <v>10</v>
      </c>
      <c r="J649" s="40">
        <v>8</v>
      </c>
      <c r="K649" s="43">
        <f>J649/J651</f>
        <v>6.7796610169491525E-2</v>
      </c>
      <c r="L649" s="50" t="s">
        <v>57</v>
      </c>
    </row>
    <row r="650" spans="1:12">
      <c r="A650" s="64"/>
      <c r="B650" s="106"/>
      <c r="C650" s="56" t="s">
        <v>11</v>
      </c>
      <c r="D650" s="40">
        <v>58</v>
      </c>
      <c r="E650" s="43">
        <f>D650/D651</f>
        <v>0.32954545454545453</v>
      </c>
      <c r="F650" s="45">
        <f>E649+E650</f>
        <v>0.70454545454545459</v>
      </c>
      <c r="H650" s="107"/>
      <c r="I650" s="56" t="s">
        <v>11</v>
      </c>
      <c r="J650" s="40">
        <v>10</v>
      </c>
      <c r="K650" s="43">
        <f>J650/J651</f>
        <v>8.4745762711864403E-2</v>
      </c>
      <c r="L650" s="45">
        <f>K649+K650</f>
        <v>0.15254237288135591</v>
      </c>
    </row>
    <row r="651" spans="1:12">
      <c r="A651" s="64"/>
      <c r="B651" s="106"/>
      <c r="C651" s="61" t="s">
        <v>13</v>
      </c>
      <c r="D651" s="62">
        <f>D647+D648+D649+D650</f>
        <v>176</v>
      </c>
      <c r="E651" s="63" t="s">
        <v>0</v>
      </c>
      <c r="H651" s="107"/>
      <c r="I651" s="61" t="s">
        <v>13</v>
      </c>
      <c r="J651" s="62">
        <f>J647+J648+J649+J650</f>
        <v>118</v>
      </c>
      <c r="K651" s="63" t="s">
        <v>0</v>
      </c>
    </row>
    <row r="652" spans="1:12">
      <c r="A652" s="64"/>
      <c r="B652" s="106"/>
      <c r="C652" s="56" t="s">
        <v>12</v>
      </c>
      <c r="D652" s="40">
        <v>83</v>
      </c>
      <c r="E652" s="43" t="s">
        <v>0</v>
      </c>
      <c r="H652" s="107"/>
      <c r="I652" s="56" t="s">
        <v>12</v>
      </c>
      <c r="J652" s="40">
        <v>166</v>
      </c>
      <c r="K652" s="43" t="s">
        <v>0</v>
      </c>
    </row>
    <row r="654" spans="1:12" ht="19.5" customHeight="1">
      <c r="B654" s="110" t="s">
        <v>138</v>
      </c>
      <c r="C654" s="110"/>
      <c r="D654" s="110"/>
      <c r="E654" s="110"/>
      <c r="F654" s="110"/>
      <c r="G654" s="3"/>
      <c r="H654" s="110" t="s">
        <v>58</v>
      </c>
      <c r="I654" s="110"/>
      <c r="J654" s="110"/>
      <c r="K654" s="110"/>
      <c r="L654" s="110"/>
    </row>
    <row r="655" spans="1:12">
      <c r="B655" s="105">
        <v>2008</v>
      </c>
      <c r="C655" s="105"/>
      <c r="D655" s="105"/>
      <c r="E655" s="105"/>
      <c r="F655" s="105"/>
      <c r="G655" s="55"/>
      <c r="H655" s="105">
        <v>2002</v>
      </c>
      <c r="I655" s="105"/>
      <c r="J655" s="105"/>
      <c r="K655" s="105"/>
      <c r="L655" s="105"/>
    </row>
    <row r="656" spans="1:12" ht="25.5">
      <c r="B656" s="36"/>
      <c r="C656" s="36"/>
      <c r="D656" s="37" t="s">
        <v>68</v>
      </c>
      <c r="E656" s="42"/>
      <c r="F656" s="44" t="s">
        <v>22</v>
      </c>
      <c r="H656" s="36"/>
      <c r="I656" s="36"/>
      <c r="J656" s="37" t="s">
        <v>68</v>
      </c>
      <c r="K656" s="42"/>
      <c r="L656" s="44" t="s">
        <v>22</v>
      </c>
    </row>
    <row r="657" spans="1:12">
      <c r="B657" s="106" t="s">
        <v>82</v>
      </c>
      <c r="C657" s="56" t="s">
        <v>8</v>
      </c>
      <c r="D657" s="40">
        <v>59</v>
      </c>
      <c r="E657" s="43">
        <f>D657/D661</f>
        <v>0.34705882352941175</v>
      </c>
      <c r="F657" s="45">
        <f>E657+E658</f>
        <v>0.94705882352941173</v>
      </c>
      <c r="H657" s="106" t="s">
        <v>82</v>
      </c>
      <c r="I657" s="56" t="s">
        <v>8</v>
      </c>
      <c r="J657" s="40">
        <v>82</v>
      </c>
      <c r="K657" s="43">
        <f>J657/J661</f>
        <v>0.32669322709163345</v>
      </c>
      <c r="L657" s="45">
        <f>K657+K658</f>
        <v>0.85657370517928277</v>
      </c>
    </row>
    <row r="658" spans="1:12">
      <c r="B658" s="106"/>
      <c r="C658" s="56" t="s">
        <v>9</v>
      </c>
      <c r="D658" s="40">
        <v>102</v>
      </c>
      <c r="E658" s="43">
        <f>D658/D661</f>
        <v>0.6</v>
      </c>
      <c r="H658" s="107"/>
      <c r="I658" s="56" t="s">
        <v>9</v>
      </c>
      <c r="J658" s="40">
        <v>133</v>
      </c>
      <c r="K658" s="43">
        <f>J658/J661</f>
        <v>0.52988047808764938</v>
      </c>
    </row>
    <row r="659" spans="1:12" ht="25.5">
      <c r="B659" s="106"/>
      <c r="C659" s="56" t="s">
        <v>10</v>
      </c>
      <c r="D659" s="40">
        <v>3</v>
      </c>
      <c r="E659" s="43">
        <f>D659/D661</f>
        <v>1.7647058823529412E-2</v>
      </c>
      <c r="F659" s="44" t="s">
        <v>57</v>
      </c>
      <c r="H659" s="107"/>
      <c r="I659" s="56" t="s">
        <v>10</v>
      </c>
      <c r="J659" s="40">
        <v>22</v>
      </c>
      <c r="K659" s="43">
        <f>J659/J661</f>
        <v>8.7649402390438252E-2</v>
      </c>
      <c r="L659" s="44" t="s">
        <v>57</v>
      </c>
    </row>
    <row r="660" spans="1:12">
      <c r="A660" s="64"/>
      <c r="B660" s="106"/>
      <c r="C660" s="56" t="s">
        <v>11</v>
      </c>
      <c r="D660" s="40">
        <v>6</v>
      </c>
      <c r="E660" s="43">
        <f>D660/D661</f>
        <v>3.5294117647058823E-2</v>
      </c>
      <c r="F660" s="45">
        <f>E659+E660</f>
        <v>5.2941176470588235E-2</v>
      </c>
      <c r="H660" s="107"/>
      <c r="I660" s="56" t="s">
        <v>11</v>
      </c>
      <c r="J660" s="40">
        <v>14</v>
      </c>
      <c r="K660" s="43">
        <f>J660/J661</f>
        <v>5.5776892430278883E-2</v>
      </c>
      <c r="L660" s="45">
        <f>K659+K660</f>
        <v>0.14342629482071714</v>
      </c>
    </row>
    <row r="661" spans="1:12">
      <c r="A661" s="64"/>
      <c r="B661" s="106"/>
      <c r="C661" s="61" t="s">
        <v>13</v>
      </c>
      <c r="D661" s="62">
        <f>D657+D658+D659+D660</f>
        <v>170</v>
      </c>
      <c r="E661" s="63" t="s">
        <v>0</v>
      </c>
      <c r="H661" s="107"/>
      <c r="I661" s="61" t="s">
        <v>13</v>
      </c>
      <c r="J661" s="62">
        <f>J657+J658+J659+J660</f>
        <v>251</v>
      </c>
      <c r="K661" s="63" t="s">
        <v>0</v>
      </c>
    </row>
    <row r="662" spans="1:12">
      <c r="A662" s="64"/>
      <c r="B662" s="106"/>
      <c r="C662" s="56" t="s">
        <v>12</v>
      </c>
      <c r="D662" s="40">
        <v>89</v>
      </c>
      <c r="E662" s="43" t="s">
        <v>0</v>
      </c>
      <c r="H662" s="107"/>
      <c r="I662" s="56" t="s">
        <v>12</v>
      </c>
      <c r="J662" s="40">
        <v>32</v>
      </c>
      <c r="K662" s="43" t="s">
        <v>0</v>
      </c>
    </row>
    <row r="664" spans="1:12" ht="25.5" customHeight="1">
      <c r="B664" s="110" t="s">
        <v>139</v>
      </c>
      <c r="C664" s="110"/>
      <c r="D664" s="110"/>
      <c r="E664" s="110"/>
      <c r="F664" s="110"/>
      <c r="H664" s="111" t="s">
        <v>59</v>
      </c>
      <c r="I664" s="111"/>
      <c r="J664" s="111"/>
      <c r="K664" s="111"/>
      <c r="L664" s="111"/>
    </row>
    <row r="665" spans="1:12">
      <c r="B665" s="105">
        <v>2008</v>
      </c>
      <c r="C665" s="105"/>
      <c r="D665" s="105"/>
      <c r="E665" s="105"/>
      <c r="F665" s="105"/>
      <c r="G665" s="55"/>
      <c r="H665" s="105">
        <v>2002</v>
      </c>
      <c r="I665" s="105"/>
      <c r="J665" s="105"/>
      <c r="K665" s="105"/>
      <c r="L665" s="105"/>
    </row>
    <row r="666" spans="1:12" ht="25.5">
      <c r="B666" s="36"/>
      <c r="C666" s="36"/>
      <c r="D666" s="37" t="s">
        <v>68</v>
      </c>
      <c r="E666" s="42"/>
      <c r="F666" s="44" t="s">
        <v>22</v>
      </c>
      <c r="H666" s="36"/>
      <c r="I666" s="36"/>
      <c r="J666" s="37" t="s">
        <v>68</v>
      </c>
      <c r="K666" s="42"/>
      <c r="L666" s="44" t="s">
        <v>22</v>
      </c>
    </row>
    <row r="667" spans="1:12">
      <c r="B667" s="106" t="s">
        <v>82</v>
      </c>
      <c r="C667" s="56" t="s">
        <v>8</v>
      </c>
      <c r="D667" s="40">
        <v>50</v>
      </c>
      <c r="E667" s="43">
        <f>D667/D671</f>
        <v>0.29761904761904762</v>
      </c>
      <c r="F667" s="45">
        <f>E667+E668</f>
        <v>0.85714285714285721</v>
      </c>
      <c r="H667" s="106" t="s">
        <v>82</v>
      </c>
      <c r="I667" s="56" t="s">
        <v>8</v>
      </c>
      <c r="J667" s="40">
        <v>70</v>
      </c>
      <c r="K667" s="43">
        <f>J667/J671</f>
        <v>0.28688524590163933</v>
      </c>
      <c r="L667" s="45">
        <f>K667+K668</f>
        <v>0.7991803278688524</v>
      </c>
    </row>
    <row r="668" spans="1:12">
      <c r="B668" s="106"/>
      <c r="C668" s="56" t="s">
        <v>9</v>
      </c>
      <c r="D668" s="40">
        <v>94</v>
      </c>
      <c r="E668" s="43">
        <f>D668/D671</f>
        <v>0.55952380952380953</v>
      </c>
      <c r="H668" s="107"/>
      <c r="I668" s="56" t="s">
        <v>9</v>
      </c>
      <c r="J668" s="40">
        <v>125</v>
      </c>
      <c r="K668" s="43">
        <f>J668/J671</f>
        <v>0.51229508196721307</v>
      </c>
    </row>
    <row r="669" spans="1:12" ht="25.5">
      <c r="B669" s="106"/>
      <c r="C669" s="56" t="s">
        <v>10</v>
      </c>
      <c r="D669" s="40">
        <v>16</v>
      </c>
      <c r="E669" s="43">
        <f>D669/D671</f>
        <v>9.5238095238095233E-2</v>
      </c>
      <c r="F669" s="44" t="s">
        <v>57</v>
      </c>
      <c r="H669" s="107"/>
      <c r="I669" s="56" t="s">
        <v>10</v>
      </c>
      <c r="J669" s="40">
        <v>36</v>
      </c>
      <c r="K669" s="43">
        <f>J669/J671</f>
        <v>0.14754098360655737</v>
      </c>
      <c r="L669" s="44" t="s">
        <v>57</v>
      </c>
    </row>
    <row r="670" spans="1:12">
      <c r="B670" s="106"/>
      <c r="C670" s="56" t="s">
        <v>11</v>
      </c>
      <c r="D670" s="40">
        <v>8</v>
      </c>
      <c r="E670" s="43">
        <f>D670/D671</f>
        <v>4.7619047619047616E-2</v>
      </c>
      <c r="F670" s="45">
        <f>E669+E670</f>
        <v>0.14285714285714285</v>
      </c>
      <c r="H670" s="107"/>
      <c r="I670" s="56" t="s">
        <v>11</v>
      </c>
      <c r="J670" s="40">
        <v>13</v>
      </c>
      <c r="K670" s="43">
        <f>J670/J671</f>
        <v>5.3278688524590161E-2</v>
      </c>
      <c r="L670" s="45">
        <f>K669+K670</f>
        <v>0.20081967213114754</v>
      </c>
    </row>
    <row r="671" spans="1:12">
      <c r="A671" s="64"/>
      <c r="B671" s="106"/>
      <c r="C671" s="61" t="s">
        <v>13</v>
      </c>
      <c r="D671" s="62">
        <f>D667+D668+D669+D670</f>
        <v>168</v>
      </c>
      <c r="E671" s="63" t="s">
        <v>0</v>
      </c>
      <c r="H671" s="107"/>
      <c r="I671" s="61" t="s">
        <v>13</v>
      </c>
      <c r="J671" s="62">
        <f>J667+J668+J669+J670</f>
        <v>244</v>
      </c>
      <c r="K671" s="63" t="s">
        <v>0</v>
      </c>
    </row>
    <row r="672" spans="1:12">
      <c r="B672" s="106"/>
      <c r="C672" s="56" t="s">
        <v>12</v>
      </c>
      <c r="D672" s="40">
        <v>91</v>
      </c>
      <c r="E672" s="43" t="s">
        <v>0</v>
      </c>
      <c r="H672" s="107"/>
      <c r="I672" s="56" t="s">
        <v>12</v>
      </c>
      <c r="J672" s="40">
        <v>39</v>
      </c>
      <c r="K672" s="43" t="s">
        <v>0</v>
      </c>
    </row>
    <row r="673" spans="1:12" ht="12.75" customHeight="1">
      <c r="B673" s="109" t="s">
        <v>60</v>
      </c>
      <c r="C673" s="109"/>
      <c r="D673" s="109"/>
      <c r="E673" s="109"/>
      <c r="F673" s="109"/>
      <c r="G673" s="109"/>
      <c r="H673" s="109"/>
      <c r="I673" s="109"/>
      <c r="J673" s="109"/>
      <c r="K673" s="109"/>
      <c r="L673" s="109"/>
    </row>
    <row r="674" spans="1:12">
      <c r="B674" s="105">
        <v>2008</v>
      </c>
      <c r="C674" s="105"/>
      <c r="D674" s="105"/>
      <c r="E674" s="105"/>
      <c r="F674" s="105"/>
      <c r="G674" s="55"/>
      <c r="H674" s="105">
        <v>2002</v>
      </c>
      <c r="I674" s="105"/>
      <c r="J674" s="105"/>
      <c r="K674" s="105"/>
      <c r="L674" s="105"/>
    </row>
    <row r="675" spans="1:12" ht="25.5">
      <c r="B675" s="36"/>
      <c r="C675" s="36"/>
      <c r="D675" s="37" t="s">
        <v>68</v>
      </c>
      <c r="E675" s="42"/>
      <c r="F675" s="44" t="s">
        <v>22</v>
      </c>
      <c r="H675" s="36"/>
      <c r="I675" s="36"/>
      <c r="J675" s="37" t="s">
        <v>68</v>
      </c>
      <c r="K675" s="42"/>
      <c r="L675" s="44" t="s">
        <v>22</v>
      </c>
    </row>
    <row r="676" spans="1:12">
      <c r="B676" s="106" t="s">
        <v>82</v>
      </c>
      <c r="C676" s="56" t="s">
        <v>8</v>
      </c>
      <c r="D676" s="40">
        <v>47</v>
      </c>
      <c r="E676" s="43">
        <f>D676/D680</f>
        <v>0.25824175824175827</v>
      </c>
      <c r="F676" s="45">
        <f>E676+E677</f>
        <v>0.77472527472527486</v>
      </c>
      <c r="H676" s="106" t="s">
        <v>82</v>
      </c>
      <c r="I676" s="56" t="s">
        <v>8</v>
      </c>
      <c r="J676" s="40">
        <v>61</v>
      </c>
      <c r="K676" s="43">
        <f>J676/J680</f>
        <v>0.29611650485436891</v>
      </c>
      <c r="L676" s="45">
        <f>K676+K677</f>
        <v>0.85436893203883491</v>
      </c>
    </row>
    <row r="677" spans="1:12">
      <c r="B677" s="106"/>
      <c r="C677" s="56" t="s">
        <v>9</v>
      </c>
      <c r="D677" s="40">
        <v>94</v>
      </c>
      <c r="E677" s="43">
        <f>D677/D680</f>
        <v>0.51648351648351654</v>
      </c>
      <c r="H677" s="107"/>
      <c r="I677" s="56" t="s">
        <v>9</v>
      </c>
      <c r="J677" s="40">
        <v>115</v>
      </c>
      <c r="K677" s="43">
        <f>J677/J680</f>
        <v>0.55825242718446599</v>
      </c>
    </row>
    <row r="678" spans="1:12" ht="33.75">
      <c r="A678" s="49" t="s">
        <v>80</v>
      </c>
      <c r="B678" s="106"/>
      <c r="C678" s="56" t="s">
        <v>10</v>
      </c>
      <c r="D678" s="40">
        <v>29</v>
      </c>
      <c r="E678" s="43">
        <f>D678/D680</f>
        <v>0.15934065934065933</v>
      </c>
      <c r="F678" s="44" t="s">
        <v>57</v>
      </c>
      <c r="H678" s="107"/>
      <c r="I678" s="56" t="s">
        <v>10</v>
      </c>
      <c r="J678" s="40">
        <v>15</v>
      </c>
      <c r="K678" s="43">
        <f>J678/J680</f>
        <v>7.281553398058252E-2</v>
      </c>
      <c r="L678" s="44" t="s">
        <v>57</v>
      </c>
    </row>
    <row r="679" spans="1:12">
      <c r="B679" s="106"/>
      <c r="C679" s="56" t="s">
        <v>11</v>
      </c>
      <c r="D679" s="40">
        <v>12</v>
      </c>
      <c r="E679" s="43">
        <f>D679/D680</f>
        <v>6.5934065934065936E-2</v>
      </c>
      <c r="F679" s="45">
        <f>E678+E679</f>
        <v>0.22527472527472525</v>
      </c>
      <c r="H679" s="107"/>
      <c r="I679" s="56" t="s">
        <v>11</v>
      </c>
      <c r="J679" s="40">
        <v>15</v>
      </c>
      <c r="K679" s="43">
        <f>J679/J680</f>
        <v>7.281553398058252E-2</v>
      </c>
      <c r="L679" s="45">
        <f>K678+K679</f>
        <v>0.14563106796116504</v>
      </c>
    </row>
    <row r="680" spans="1:12">
      <c r="A680" s="64"/>
      <c r="B680" s="106"/>
      <c r="C680" s="61" t="s">
        <v>13</v>
      </c>
      <c r="D680" s="62">
        <f>D676+D677+D678+D679</f>
        <v>182</v>
      </c>
      <c r="E680" s="63" t="s">
        <v>0</v>
      </c>
      <c r="H680" s="107"/>
      <c r="I680" s="61" t="s">
        <v>13</v>
      </c>
      <c r="J680" s="62">
        <f>J676+J677+J678+J679</f>
        <v>206</v>
      </c>
      <c r="K680" s="63" t="s">
        <v>0</v>
      </c>
    </row>
    <row r="681" spans="1:12">
      <c r="B681" s="106"/>
      <c r="C681" s="56" t="s">
        <v>12</v>
      </c>
      <c r="D681" s="40">
        <v>77</v>
      </c>
      <c r="E681" s="43" t="s">
        <v>0</v>
      </c>
      <c r="H681" s="107"/>
      <c r="I681" s="56" t="s">
        <v>12</v>
      </c>
      <c r="J681" s="40">
        <v>78</v>
      </c>
      <c r="K681" s="43" t="s">
        <v>0</v>
      </c>
    </row>
    <row r="683" spans="1:12" ht="13.5" customHeight="1">
      <c r="B683" s="109" t="s">
        <v>62</v>
      </c>
      <c r="C683" s="109"/>
      <c r="D683" s="109"/>
      <c r="E683" s="109"/>
      <c r="F683" s="109"/>
      <c r="G683" s="109"/>
      <c r="H683" s="109"/>
      <c r="I683" s="109"/>
      <c r="J683" s="109"/>
      <c r="K683" s="109"/>
      <c r="L683" s="109"/>
    </row>
    <row r="684" spans="1:12" ht="25.5" customHeight="1">
      <c r="B684" s="105">
        <v>2008</v>
      </c>
      <c r="C684" s="105"/>
      <c r="D684" s="105"/>
      <c r="E684" s="105"/>
      <c r="F684" s="105"/>
      <c r="G684" s="55"/>
      <c r="H684" s="105">
        <v>2002</v>
      </c>
      <c r="I684" s="105"/>
      <c r="J684" s="105"/>
      <c r="K684" s="105"/>
      <c r="L684" s="105"/>
    </row>
    <row r="685" spans="1:12" ht="25.5">
      <c r="B685" s="36"/>
      <c r="C685" s="36"/>
      <c r="D685" s="37" t="s">
        <v>68</v>
      </c>
      <c r="E685" s="42"/>
      <c r="F685" s="44" t="s">
        <v>22</v>
      </c>
      <c r="H685" s="36"/>
      <c r="I685" s="36"/>
      <c r="J685" s="37" t="s">
        <v>68</v>
      </c>
      <c r="K685" s="42"/>
      <c r="L685" s="44" t="s">
        <v>22</v>
      </c>
    </row>
    <row r="686" spans="1:12">
      <c r="B686" s="106" t="s">
        <v>82</v>
      </c>
      <c r="C686" s="56" t="s">
        <v>8</v>
      </c>
      <c r="D686" s="40">
        <v>39</v>
      </c>
      <c r="E686" s="43">
        <f>D686/D690</f>
        <v>0.23780487804878048</v>
      </c>
      <c r="F686" s="45">
        <f>E686+E687</f>
        <v>0.75</v>
      </c>
      <c r="H686" s="106" t="s">
        <v>82</v>
      </c>
      <c r="I686" s="56" t="s">
        <v>8</v>
      </c>
      <c r="J686" s="40">
        <v>40</v>
      </c>
      <c r="K686" s="43">
        <f>J686/J690</f>
        <v>0.20512820512820512</v>
      </c>
      <c r="L686" s="45">
        <f>K686+K687</f>
        <v>0.79487179487179493</v>
      </c>
    </row>
    <row r="687" spans="1:12">
      <c r="B687" s="106"/>
      <c r="C687" s="56" t="s">
        <v>9</v>
      </c>
      <c r="D687" s="40">
        <v>84</v>
      </c>
      <c r="E687" s="43">
        <f>D687/D690</f>
        <v>0.51219512195121952</v>
      </c>
      <c r="H687" s="107"/>
      <c r="I687" s="56" t="s">
        <v>9</v>
      </c>
      <c r="J687" s="40">
        <v>115</v>
      </c>
      <c r="K687" s="43">
        <f>J687/J690</f>
        <v>0.58974358974358976</v>
      </c>
    </row>
    <row r="688" spans="1:12" ht="33.75">
      <c r="A688" s="49" t="s">
        <v>80</v>
      </c>
      <c r="B688" s="106"/>
      <c r="C688" s="56" t="s">
        <v>10</v>
      </c>
      <c r="D688" s="40">
        <v>30</v>
      </c>
      <c r="E688" s="43">
        <f>D688/D690</f>
        <v>0.18292682926829268</v>
      </c>
      <c r="F688" s="44" t="s">
        <v>57</v>
      </c>
      <c r="H688" s="107"/>
      <c r="I688" s="56" t="s">
        <v>10</v>
      </c>
      <c r="J688" s="40">
        <v>26</v>
      </c>
      <c r="K688" s="43">
        <f>J688/J690</f>
        <v>0.13333333333333333</v>
      </c>
      <c r="L688" s="44" t="s">
        <v>57</v>
      </c>
    </row>
    <row r="689" spans="1:33">
      <c r="B689" s="106"/>
      <c r="C689" s="56" t="s">
        <v>11</v>
      </c>
      <c r="D689" s="40">
        <v>11</v>
      </c>
      <c r="E689" s="43">
        <f>D689/D690</f>
        <v>6.7073170731707321E-2</v>
      </c>
      <c r="F689" s="45">
        <f>E688+E689</f>
        <v>0.25</v>
      </c>
      <c r="H689" s="107"/>
      <c r="I689" s="56" t="s">
        <v>11</v>
      </c>
      <c r="J689" s="40">
        <v>14</v>
      </c>
      <c r="K689" s="43">
        <f>J689/J690</f>
        <v>7.179487179487179E-2</v>
      </c>
      <c r="L689" s="45">
        <f>K688+K689</f>
        <v>0.20512820512820512</v>
      </c>
    </row>
    <row r="690" spans="1:33">
      <c r="A690" s="64"/>
      <c r="B690" s="106"/>
      <c r="C690" s="61" t="s">
        <v>13</v>
      </c>
      <c r="D690" s="62">
        <f>D686+D687+D688+D689</f>
        <v>164</v>
      </c>
      <c r="E690" s="63" t="s">
        <v>0</v>
      </c>
      <c r="H690" s="107"/>
      <c r="I690" s="61" t="s">
        <v>13</v>
      </c>
      <c r="J690" s="62">
        <f>J686+J687+J688+J689</f>
        <v>195</v>
      </c>
      <c r="K690" s="63" t="s">
        <v>0</v>
      </c>
    </row>
    <row r="691" spans="1:33">
      <c r="B691" s="106"/>
      <c r="C691" s="56" t="s">
        <v>12</v>
      </c>
      <c r="D691" s="40">
        <v>95</v>
      </c>
      <c r="E691" s="43" t="s">
        <v>0</v>
      </c>
      <c r="H691" s="107"/>
      <c r="I691" s="56" t="s">
        <v>12</v>
      </c>
      <c r="J691" s="40">
        <v>88</v>
      </c>
      <c r="K691" s="43" t="s">
        <v>0</v>
      </c>
    </row>
    <row r="692" spans="1:33">
      <c r="B692" s="109" t="s">
        <v>64</v>
      </c>
      <c r="C692" s="109"/>
      <c r="D692" s="109"/>
      <c r="E692" s="109"/>
      <c r="F692" s="109"/>
      <c r="G692" s="109"/>
      <c r="H692" s="109"/>
      <c r="I692" s="109"/>
      <c r="J692" s="109"/>
      <c r="K692" s="109"/>
      <c r="L692" s="109"/>
      <c r="M692" s="33"/>
      <c r="N692" s="33"/>
      <c r="O692" s="33"/>
      <c r="P692" s="33"/>
      <c r="Q692" s="33"/>
      <c r="R692" s="33"/>
      <c r="S692" s="33"/>
      <c r="T692" s="33"/>
      <c r="U692" s="33"/>
      <c r="V692" s="33"/>
      <c r="W692" s="33"/>
      <c r="X692" s="33"/>
      <c r="Y692" s="33"/>
      <c r="Z692" s="33"/>
      <c r="AA692" s="33"/>
      <c r="AB692" s="33"/>
      <c r="AC692" s="33"/>
      <c r="AD692" s="33"/>
      <c r="AE692" s="33"/>
      <c r="AF692" s="33"/>
      <c r="AG692" s="33"/>
    </row>
    <row r="693" spans="1:33">
      <c r="B693" s="105">
        <v>2008</v>
      </c>
      <c r="C693" s="105"/>
      <c r="D693" s="105"/>
      <c r="E693" s="105"/>
      <c r="F693" s="105"/>
      <c r="G693" s="55"/>
      <c r="H693" s="105">
        <v>2002</v>
      </c>
      <c r="I693" s="105"/>
      <c r="J693" s="105"/>
      <c r="K693" s="105"/>
      <c r="L693" s="105"/>
      <c r="M693" s="33"/>
      <c r="N693" s="33"/>
      <c r="O693" s="33"/>
      <c r="P693" s="33"/>
      <c r="Q693" s="33"/>
      <c r="R693" s="33"/>
      <c r="S693" s="33"/>
      <c r="T693" s="33"/>
      <c r="U693" s="33"/>
      <c r="V693" s="33"/>
      <c r="W693" s="33"/>
      <c r="X693" s="33"/>
      <c r="Y693" s="33"/>
      <c r="Z693" s="33"/>
      <c r="AA693" s="33"/>
      <c r="AB693" s="33"/>
      <c r="AC693" s="33"/>
      <c r="AD693" s="33"/>
      <c r="AE693" s="33"/>
      <c r="AF693" s="33"/>
      <c r="AG693" s="33"/>
    </row>
    <row r="694" spans="1:33" ht="25.5">
      <c r="B694" s="36"/>
      <c r="C694" s="36"/>
      <c r="D694" s="37" t="s">
        <v>68</v>
      </c>
      <c r="E694" s="42"/>
      <c r="F694" s="44" t="s">
        <v>22</v>
      </c>
      <c r="H694" s="36"/>
      <c r="I694" s="36"/>
      <c r="J694" s="37" t="s">
        <v>68</v>
      </c>
      <c r="K694" s="42"/>
      <c r="L694" s="44" t="s">
        <v>22</v>
      </c>
      <c r="M694" s="33"/>
      <c r="N694" s="33"/>
      <c r="O694" s="33"/>
      <c r="P694" s="33"/>
      <c r="Q694" s="33"/>
      <c r="R694" s="33"/>
      <c r="S694" s="33"/>
      <c r="T694" s="33"/>
      <c r="U694" s="33"/>
      <c r="V694" s="33"/>
      <c r="W694" s="33"/>
      <c r="X694" s="33"/>
      <c r="Y694" s="33"/>
      <c r="Z694" s="33"/>
      <c r="AA694" s="33"/>
      <c r="AB694" s="33"/>
      <c r="AC694" s="33"/>
      <c r="AD694" s="33"/>
      <c r="AE694" s="33"/>
      <c r="AF694" s="33"/>
      <c r="AG694" s="33"/>
    </row>
    <row r="695" spans="1:33">
      <c r="B695" s="106" t="s">
        <v>0</v>
      </c>
      <c r="C695" s="56" t="s">
        <v>8</v>
      </c>
      <c r="D695" s="40">
        <v>70</v>
      </c>
      <c r="E695" s="43">
        <f>D695/D699</f>
        <v>0.34313725490196079</v>
      </c>
      <c r="F695" s="45">
        <f>E695+E696</f>
        <v>0.90196078431372551</v>
      </c>
      <c r="H695" s="106" t="s">
        <v>82</v>
      </c>
      <c r="I695" s="56" t="s">
        <v>8</v>
      </c>
      <c r="J695" s="40">
        <v>88</v>
      </c>
      <c r="K695" s="43">
        <f>J695/J699</f>
        <v>0.41314553990610331</v>
      </c>
      <c r="L695" s="45">
        <f>K695+K696</f>
        <v>0.91549295774647899</v>
      </c>
      <c r="M695" s="33"/>
      <c r="N695" s="33"/>
      <c r="O695" s="33"/>
      <c r="P695" s="33"/>
      <c r="Q695" s="33"/>
      <c r="R695" s="33"/>
      <c r="S695" s="33"/>
      <c r="T695" s="33"/>
      <c r="U695" s="33"/>
      <c r="V695" s="33"/>
      <c r="W695" s="33"/>
      <c r="X695" s="33"/>
      <c r="Y695" s="33"/>
      <c r="Z695" s="33"/>
      <c r="AA695" s="33"/>
      <c r="AB695" s="33"/>
      <c r="AC695" s="33"/>
      <c r="AD695" s="33"/>
      <c r="AE695" s="33"/>
      <c r="AF695" s="33"/>
      <c r="AG695" s="33"/>
    </row>
    <row r="696" spans="1:33">
      <c r="B696" s="106"/>
      <c r="C696" s="56" t="s">
        <v>9</v>
      </c>
      <c r="D696" s="40">
        <v>114</v>
      </c>
      <c r="E696" s="43">
        <f>D696/D699</f>
        <v>0.55882352941176472</v>
      </c>
      <c r="H696" s="107"/>
      <c r="I696" s="56" t="s">
        <v>9</v>
      </c>
      <c r="J696" s="40">
        <v>107</v>
      </c>
      <c r="K696" s="43">
        <f>J696/J699</f>
        <v>0.50234741784037562</v>
      </c>
      <c r="M696" s="33"/>
      <c r="N696" s="33"/>
      <c r="O696" s="33"/>
      <c r="P696" s="33"/>
      <c r="Q696" s="33"/>
      <c r="R696" s="33"/>
      <c r="S696" s="33"/>
      <c r="T696" s="33"/>
      <c r="U696" s="33"/>
      <c r="V696" s="33"/>
      <c r="W696" s="33"/>
      <c r="X696" s="33"/>
      <c r="Y696" s="33"/>
      <c r="Z696" s="33"/>
      <c r="AA696" s="33"/>
      <c r="AB696" s="33"/>
      <c r="AC696" s="33"/>
      <c r="AD696" s="33"/>
      <c r="AE696" s="33"/>
      <c r="AF696" s="33"/>
      <c r="AG696" s="33"/>
    </row>
    <row r="697" spans="1:33" ht="33.75">
      <c r="A697" s="49" t="s">
        <v>80</v>
      </c>
      <c r="B697" s="106"/>
      <c r="C697" s="56" t="s">
        <v>10</v>
      </c>
      <c r="D697" s="40">
        <v>12</v>
      </c>
      <c r="E697" s="43">
        <f>D697/D699</f>
        <v>5.8823529411764705E-2</v>
      </c>
      <c r="F697" s="50" t="s">
        <v>57</v>
      </c>
      <c r="H697" s="107"/>
      <c r="I697" s="56" t="s">
        <v>10</v>
      </c>
      <c r="J697" s="40">
        <v>11</v>
      </c>
      <c r="K697" s="43">
        <f>J697/J699</f>
        <v>5.1643192488262914E-2</v>
      </c>
      <c r="L697" s="50" t="s">
        <v>57</v>
      </c>
      <c r="M697" s="33"/>
      <c r="N697" s="33"/>
      <c r="O697" s="33"/>
      <c r="P697" s="33"/>
      <c r="Q697" s="33"/>
      <c r="R697" s="33"/>
      <c r="S697" s="33"/>
      <c r="T697" s="33"/>
      <c r="U697" s="33"/>
      <c r="V697" s="33"/>
      <c r="W697" s="33"/>
      <c r="X697" s="33"/>
      <c r="Y697" s="33"/>
      <c r="Z697" s="33"/>
      <c r="AA697" s="33"/>
      <c r="AB697" s="33"/>
      <c r="AC697" s="33"/>
      <c r="AD697" s="33"/>
      <c r="AE697" s="33"/>
      <c r="AF697" s="33"/>
      <c r="AG697" s="33"/>
    </row>
    <row r="698" spans="1:33">
      <c r="B698" s="106"/>
      <c r="C698" s="56" t="s">
        <v>11</v>
      </c>
      <c r="D698" s="40">
        <v>8</v>
      </c>
      <c r="E698" s="43">
        <f>D698/D699</f>
        <v>3.9215686274509803E-2</v>
      </c>
      <c r="F698" s="45">
        <f>E697+E698</f>
        <v>9.8039215686274508E-2</v>
      </c>
      <c r="H698" s="107"/>
      <c r="I698" s="56" t="s">
        <v>11</v>
      </c>
      <c r="J698" s="40">
        <v>7</v>
      </c>
      <c r="K698" s="43">
        <f>J698/J699</f>
        <v>3.2863849765258218E-2</v>
      </c>
      <c r="L698" s="45">
        <f>K697+K698</f>
        <v>8.4507042253521125E-2</v>
      </c>
      <c r="M698" s="33"/>
      <c r="N698" s="33"/>
      <c r="O698" s="33"/>
      <c r="P698" s="33"/>
      <c r="Q698" s="33"/>
      <c r="R698" s="33"/>
      <c r="S698" s="33"/>
      <c r="T698" s="33"/>
      <c r="U698" s="33"/>
      <c r="V698" s="33"/>
      <c r="W698" s="33"/>
      <c r="X698" s="33"/>
      <c r="Y698" s="33"/>
      <c r="Z698" s="33"/>
      <c r="AA698" s="33"/>
      <c r="AB698" s="33"/>
      <c r="AC698" s="33"/>
      <c r="AD698" s="33"/>
      <c r="AE698" s="33"/>
      <c r="AF698" s="33"/>
      <c r="AG698" s="33"/>
    </row>
    <row r="699" spans="1:33">
      <c r="A699" s="64"/>
      <c r="B699" s="106"/>
      <c r="C699" s="61" t="s">
        <v>13</v>
      </c>
      <c r="D699" s="62">
        <f>D695+D696+D697+D698</f>
        <v>204</v>
      </c>
      <c r="E699" s="63" t="s">
        <v>0</v>
      </c>
      <c r="H699" s="107"/>
      <c r="I699" s="61" t="s">
        <v>13</v>
      </c>
      <c r="J699" s="62">
        <f>J695+J696+J697+J698</f>
        <v>213</v>
      </c>
      <c r="K699" s="63" t="s">
        <v>0</v>
      </c>
    </row>
    <row r="700" spans="1:33">
      <c r="B700" s="106"/>
      <c r="C700" s="56" t="s">
        <v>12</v>
      </c>
      <c r="D700" s="40">
        <v>53</v>
      </c>
      <c r="E700" s="43" t="s">
        <v>0</v>
      </c>
      <c r="H700" s="107"/>
      <c r="I700" s="56" t="s">
        <v>12</v>
      </c>
      <c r="J700" s="40">
        <v>71</v>
      </c>
      <c r="K700" s="43" t="s">
        <v>0</v>
      </c>
      <c r="M700" s="33"/>
      <c r="N700" s="33"/>
      <c r="O700" s="33"/>
      <c r="P700" s="33"/>
      <c r="Q700" s="33"/>
      <c r="R700" s="33"/>
      <c r="S700" s="33"/>
      <c r="T700" s="33"/>
      <c r="U700" s="33"/>
      <c r="V700" s="33"/>
      <c r="W700" s="33"/>
      <c r="X700" s="33"/>
      <c r="Y700" s="33"/>
      <c r="Z700" s="33"/>
      <c r="AA700" s="33"/>
      <c r="AB700" s="33"/>
      <c r="AC700" s="33"/>
      <c r="AD700" s="33"/>
      <c r="AE700" s="33"/>
      <c r="AF700" s="33"/>
      <c r="AG700" s="33"/>
    </row>
    <row r="701" spans="1:33" ht="13.5" customHeight="1">
      <c r="B701" s="109" t="s">
        <v>66</v>
      </c>
      <c r="C701" s="109"/>
      <c r="D701" s="109"/>
      <c r="E701" s="109"/>
      <c r="F701" s="109"/>
      <c r="G701" s="109"/>
      <c r="H701" s="109"/>
      <c r="I701" s="109"/>
      <c r="J701" s="109"/>
      <c r="K701" s="109"/>
      <c r="L701" s="109"/>
      <c r="M701" s="33"/>
      <c r="N701" s="33"/>
      <c r="O701" s="33"/>
      <c r="P701" s="33"/>
      <c r="Q701" s="33"/>
      <c r="R701" s="33"/>
      <c r="S701" s="33"/>
      <c r="T701" s="33"/>
      <c r="U701" s="33"/>
      <c r="V701" s="33"/>
      <c r="W701" s="33"/>
      <c r="X701" s="33"/>
      <c r="Y701" s="33"/>
      <c r="Z701" s="33"/>
      <c r="AA701" s="33"/>
      <c r="AB701" s="33"/>
      <c r="AC701" s="33"/>
      <c r="AD701" s="33"/>
      <c r="AE701" s="33"/>
      <c r="AF701" s="33"/>
      <c r="AG701" s="33"/>
    </row>
    <row r="702" spans="1:33" ht="13.5" customHeight="1">
      <c r="B702" s="105">
        <v>2008</v>
      </c>
      <c r="C702" s="105"/>
      <c r="D702" s="105"/>
      <c r="E702" s="105"/>
      <c r="F702" s="105"/>
      <c r="G702" s="55"/>
      <c r="H702" s="105">
        <v>2002</v>
      </c>
      <c r="I702" s="105"/>
      <c r="J702" s="105"/>
      <c r="K702" s="105"/>
      <c r="L702" s="105"/>
      <c r="M702" s="33"/>
      <c r="N702" s="33"/>
      <c r="O702" s="33"/>
      <c r="P702" s="33"/>
      <c r="Q702" s="33"/>
      <c r="R702" s="33"/>
      <c r="S702" s="33"/>
      <c r="T702" s="33"/>
      <c r="U702" s="33"/>
      <c r="V702" s="33"/>
      <c r="W702" s="33"/>
      <c r="X702" s="33"/>
      <c r="Y702" s="33"/>
      <c r="Z702" s="33"/>
      <c r="AA702" s="33"/>
      <c r="AB702" s="33"/>
      <c r="AC702" s="33"/>
      <c r="AD702" s="33"/>
      <c r="AE702" s="33"/>
      <c r="AF702" s="33"/>
      <c r="AG702" s="33"/>
    </row>
    <row r="703" spans="1:33" s="54" customFormat="1" ht="25.5">
      <c r="B703" s="51"/>
      <c r="C703" s="51"/>
      <c r="D703" s="52" t="s">
        <v>68</v>
      </c>
      <c r="E703" s="53"/>
      <c r="F703" s="44" t="s">
        <v>22</v>
      </c>
      <c r="H703" s="36"/>
      <c r="I703" s="36"/>
      <c r="J703" s="37" t="s">
        <v>68</v>
      </c>
      <c r="K703" s="42"/>
      <c r="L703" s="44" t="s">
        <v>22</v>
      </c>
    </row>
    <row r="704" spans="1:33">
      <c r="B704" s="106" t="s">
        <v>82</v>
      </c>
      <c r="C704" s="56" t="s">
        <v>8</v>
      </c>
      <c r="D704" s="40">
        <v>86</v>
      </c>
      <c r="E704" s="43">
        <f>D704/D708</f>
        <v>0.41148325358851673</v>
      </c>
      <c r="F704" s="45">
        <f>E704+E705</f>
        <v>0.9138755980861244</v>
      </c>
      <c r="H704" s="106" t="s">
        <v>82</v>
      </c>
      <c r="I704" s="56" t="s">
        <v>8</v>
      </c>
      <c r="J704" s="40">
        <v>87</v>
      </c>
      <c r="K704" s="43">
        <f>J704/J708</f>
        <v>0.41826923076923078</v>
      </c>
      <c r="L704" s="45">
        <f>K704+K705</f>
        <v>0.94711538461538458</v>
      </c>
      <c r="M704" s="33"/>
      <c r="N704" s="33"/>
      <c r="O704" s="33"/>
      <c r="P704" s="33"/>
      <c r="Q704" s="33"/>
      <c r="R704" s="33"/>
      <c r="S704" s="33"/>
      <c r="T704" s="33"/>
      <c r="U704" s="33"/>
      <c r="V704" s="33"/>
      <c r="W704" s="33"/>
      <c r="X704" s="33"/>
      <c r="Y704" s="33"/>
      <c r="Z704" s="33"/>
      <c r="AA704" s="33"/>
      <c r="AB704" s="33"/>
      <c r="AC704" s="33"/>
      <c r="AD704" s="33"/>
      <c r="AE704" s="33"/>
      <c r="AF704" s="33"/>
      <c r="AG704" s="33"/>
    </row>
    <row r="705" spans="1:33">
      <c r="B705" s="106"/>
      <c r="C705" s="56" t="s">
        <v>9</v>
      </c>
      <c r="D705" s="40">
        <v>105</v>
      </c>
      <c r="E705" s="43">
        <f>D705/D708</f>
        <v>0.50239234449760761</v>
      </c>
      <c r="H705" s="107"/>
      <c r="I705" s="56" t="s">
        <v>9</v>
      </c>
      <c r="J705" s="40">
        <v>110</v>
      </c>
      <c r="K705" s="43">
        <f>J705/J708</f>
        <v>0.52884615384615385</v>
      </c>
      <c r="M705" s="33"/>
      <c r="N705" s="33"/>
      <c r="O705" s="33"/>
      <c r="P705" s="33"/>
      <c r="Q705" s="33"/>
      <c r="R705" s="33"/>
      <c r="S705" s="33"/>
      <c r="T705" s="33"/>
      <c r="U705" s="33"/>
      <c r="V705" s="33"/>
      <c r="W705" s="33"/>
      <c r="X705" s="33"/>
      <c r="Y705" s="33"/>
      <c r="Z705" s="33"/>
      <c r="AA705" s="33"/>
      <c r="AB705" s="33"/>
      <c r="AC705" s="33"/>
      <c r="AD705" s="33"/>
      <c r="AE705" s="33"/>
      <c r="AF705" s="33"/>
      <c r="AG705" s="33"/>
    </row>
    <row r="706" spans="1:33" ht="33.75">
      <c r="A706" s="49" t="s">
        <v>80</v>
      </c>
      <c r="B706" s="106"/>
      <c r="C706" s="56" t="s">
        <v>10</v>
      </c>
      <c r="D706" s="40">
        <v>11</v>
      </c>
      <c r="E706" s="43">
        <f>D706/D708</f>
        <v>5.2631578947368418E-2</v>
      </c>
      <c r="F706" s="44" t="s">
        <v>57</v>
      </c>
      <c r="H706" s="107"/>
      <c r="I706" s="56" t="s">
        <v>10</v>
      </c>
      <c r="J706" s="40">
        <v>6</v>
      </c>
      <c r="K706" s="43">
        <f>J706/J708</f>
        <v>2.8846153846153848E-2</v>
      </c>
      <c r="L706" s="44" t="s">
        <v>57</v>
      </c>
      <c r="M706" s="33"/>
      <c r="N706" s="33"/>
      <c r="O706" s="33"/>
      <c r="P706" s="33"/>
      <c r="Q706" s="33"/>
      <c r="R706" s="33"/>
      <c r="S706" s="33"/>
      <c r="T706" s="33"/>
      <c r="U706" s="33"/>
      <c r="V706" s="33"/>
      <c r="W706" s="33"/>
      <c r="X706" s="33"/>
      <c r="Y706" s="33"/>
      <c r="Z706" s="33"/>
      <c r="AA706" s="33"/>
      <c r="AB706" s="33"/>
      <c r="AC706" s="33"/>
      <c r="AD706" s="33"/>
      <c r="AE706" s="33"/>
      <c r="AF706" s="33"/>
      <c r="AG706" s="33"/>
    </row>
    <row r="707" spans="1:33">
      <c r="B707" s="106"/>
      <c r="C707" s="56" t="s">
        <v>11</v>
      </c>
      <c r="D707" s="40">
        <v>7</v>
      </c>
      <c r="E707" s="43">
        <f>D707/D708</f>
        <v>3.3492822966507178E-2</v>
      </c>
      <c r="F707" s="45">
        <f>E706+E707</f>
        <v>8.6124401913875603E-2</v>
      </c>
      <c r="H707" s="107"/>
      <c r="I707" s="56" t="s">
        <v>11</v>
      </c>
      <c r="J707" s="40">
        <v>5</v>
      </c>
      <c r="K707" s="43">
        <f>J707/J708</f>
        <v>2.403846153846154E-2</v>
      </c>
      <c r="L707" s="45">
        <f>K706+K707</f>
        <v>5.2884615384615391E-2</v>
      </c>
      <c r="M707" s="33"/>
      <c r="N707" s="33"/>
      <c r="O707" s="33"/>
      <c r="P707" s="33"/>
      <c r="Q707" s="33"/>
      <c r="R707" s="33"/>
      <c r="S707" s="33"/>
      <c r="T707" s="33"/>
      <c r="U707" s="33"/>
      <c r="V707" s="33"/>
      <c r="W707" s="33"/>
      <c r="X707" s="33"/>
      <c r="Y707" s="33"/>
      <c r="Z707" s="33"/>
      <c r="AA707" s="33"/>
      <c r="AB707" s="33"/>
      <c r="AC707" s="33"/>
      <c r="AD707" s="33"/>
      <c r="AE707" s="33"/>
      <c r="AF707" s="33"/>
      <c r="AG707" s="33"/>
    </row>
    <row r="708" spans="1:33">
      <c r="A708" s="64"/>
      <c r="B708" s="106"/>
      <c r="C708" s="61" t="s">
        <v>13</v>
      </c>
      <c r="D708" s="62">
        <f>D704+D705+D706+D707</f>
        <v>209</v>
      </c>
      <c r="E708" s="63" t="s">
        <v>0</v>
      </c>
      <c r="H708" s="107"/>
      <c r="I708" s="61" t="s">
        <v>13</v>
      </c>
      <c r="J708" s="62">
        <f>J704+J705+J706+J707</f>
        <v>208</v>
      </c>
      <c r="K708" s="63" t="s">
        <v>0</v>
      </c>
    </row>
    <row r="709" spans="1:33">
      <c r="B709" s="106"/>
      <c r="C709" s="56" t="s">
        <v>12</v>
      </c>
      <c r="D709" s="40">
        <v>50</v>
      </c>
      <c r="E709" s="43" t="s">
        <v>0</v>
      </c>
      <c r="H709" s="107"/>
      <c r="I709" s="56" t="s">
        <v>12</v>
      </c>
      <c r="J709" s="40">
        <v>76</v>
      </c>
      <c r="K709" s="43" t="s">
        <v>0</v>
      </c>
      <c r="M709" s="33"/>
      <c r="N709" s="33"/>
      <c r="O709" s="33"/>
      <c r="P709" s="33"/>
      <c r="Q709" s="33"/>
      <c r="R709" s="33"/>
      <c r="S709" s="33"/>
      <c r="T709" s="33"/>
      <c r="U709" s="33"/>
      <c r="V709" s="33"/>
      <c r="W709" s="33"/>
      <c r="X709" s="33"/>
      <c r="Y709" s="33"/>
      <c r="Z709" s="33"/>
      <c r="AA709" s="33"/>
      <c r="AB709" s="33"/>
      <c r="AC709" s="33"/>
      <c r="AD709" s="33"/>
      <c r="AE709" s="33"/>
      <c r="AF709" s="33"/>
      <c r="AG709" s="33"/>
    </row>
    <row r="710" spans="1:33">
      <c r="M710" s="33"/>
      <c r="N710" s="33"/>
      <c r="O710" s="33"/>
      <c r="P710" s="33"/>
      <c r="Q710" s="33"/>
      <c r="R710" s="33"/>
      <c r="S710" s="33"/>
      <c r="T710" s="33"/>
      <c r="U710" s="33"/>
      <c r="V710" s="33"/>
      <c r="W710" s="33"/>
      <c r="X710" s="33"/>
      <c r="Y710" s="33"/>
      <c r="Z710" s="33"/>
      <c r="AA710" s="33"/>
      <c r="AB710" s="33"/>
      <c r="AC710" s="33"/>
      <c r="AD710" s="33"/>
      <c r="AE710" s="33"/>
      <c r="AF710" s="33"/>
      <c r="AG710" s="33"/>
    </row>
    <row r="711" spans="1:33">
      <c r="M711" s="33"/>
      <c r="N711" s="33"/>
      <c r="O711" s="33"/>
      <c r="P711" s="33"/>
      <c r="Q711" s="33"/>
      <c r="R711" s="33"/>
      <c r="S711" s="33"/>
      <c r="T711" s="33"/>
      <c r="U711" s="33"/>
      <c r="V711" s="33"/>
      <c r="W711" s="33"/>
      <c r="X711" s="33"/>
      <c r="Y711" s="33"/>
      <c r="Z711" s="33"/>
      <c r="AA711" s="33"/>
      <c r="AB711" s="33"/>
      <c r="AC711" s="33"/>
      <c r="AD711" s="33"/>
      <c r="AE711" s="33"/>
      <c r="AF711" s="33"/>
      <c r="AG711" s="33"/>
    </row>
    <row r="712" spans="1:33">
      <c r="M712" s="33"/>
      <c r="N712" s="33"/>
      <c r="O712" s="33"/>
      <c r="P712" s="33"/>
      <c r="Q712" s="33"/>
      <c r="R712" s="33"/>
      <c r="S712" s="33"/>
      <c r="T712" s="33"/>
      <c r="U712" s="33"/>
      <c r="V712" s="33"/>
      <c r="W712" s="33"/>
      <c r="X712" s="33"/>
      <c r="Y712" s="33"/>
      <c r="Z712" s="33"/>
      <c r="AA712" s="33"/>
      <c r="AB712" s="33"/>
      <c r="AC712" s="33"/>
      <c r="AD712" s="33"/>
      <c r="AE712" s="33"/>
      <c r="AF712" s="33"/>
      <c r="AG712" s="33"/>
    </row>
    <row r="713" spans="1:33">
      <c r="M713" s="33"/>
      <c r="N713" s="33"/>
      <c r="O713" s="33"/>
      <c r="P713" s="33"/>
      <c r="Q713" s="33"/>
      <c r="R713" s="33"/>
      <c r="S713" s="33"/>
      <c r="T713" s="33"/>
      <c r="U713" s="33"/>
      <c r="V713" s="33"/>
      <c r="W713" s="33"/>
      <c r="X713" s="33"/>
      <c r="Y713" s="33"/>
      <c r="Z713" s="33"/>
      <c r="AA713" s="33"/>
      <c r="AB713" s="33"/>
      <c r="AC713" s="33"/>
      <c r="AD713" s="33"/>
      <c r="AE713" s="33"/>
      <c r="AF713" s="33"/>
      <c r="AG713" s="33"/>
    </row>
  </sheetData>
  <mergeCells count="359">
    <mergeCell ref="C7:L7"/>
    <mergeCell ref="B44:E44"/>
    <mergeCell ref="H44:K44"/>
    <mergeCell ref="B46:B53"/>
    <mergeCell ref="B55:K55"/>
    <mergeCell ref="B56:E56"/>
    <mergeCell ref="H56:K56"/>
    <mergeCell ref="C11:K11"/>
    <mergeCell ref="B34:K34"/>
    <mergeCell ref="B35:E35"/>
    <mergeCell ref="H35:K35"/>
    <mergeCell ref="B37:B41"/>
    <mergeCell ref="H37:H41"/>
    <mergeCell ref="B43:K43"/>
    <mergeCell ref="B23:K23"/>
    <mergeCell ref="B24:E24"/>
    <mergeCell ref="H24:K24"/>
    <mergeCell ref="B26:B33"/>
    <mergeCell ref="H26:H33"/>
    <mergeCell ref="B74:L74"/>
    <mergeCell ref="B75:E75"/>
    <mergeCell ref="H75:K75"/>
    <mergeCell ref="B77:B82"/>
    <mergeCell ref="H77:H82"/>
    <mergeCell ref="B84:K84"/>
    <mergeCell ref="B58:B66"/>
    <mergeCell ref="H58:H66"/>
    <mergeCell ref="B67:K67"/>
    <mergeCell ref="B68:E68"/>
    <mergeCell ref="H68:K68"/>
    <mergeCell ref="B70:B72"/>
    <mergeCell ref="H70:H72"/>
    <mergeCell ref="B96:B101"/>
    <mergeCell ref="H96:H101"/>
    <mergeCell ref="B103:K103"/>
    <mergeCell ref="B104:E104"/>
    <mergeCell ref="H104:K104"/>
    <mergeCell ref="B106:B111"/>
    <mergeCell ref="H106:H111"/>
    <mergeCell ref="B85:E85"/>
    <mergeCell ref="H85:K85"/>
    <mergeCell ref="B87:B92"/>
    <mergeCell ref="H87:H92"/>
    <mergeCell ref="B93:K93"/>
    <mergeCell ref="B94:E94"/>
    <mergeCell ref="H94:K94"/>
    <mergeCell ref="B123:E123"/>
    <mergeCell ref="H123:K123"/>
    <mergeCell ref="B125:B130"/>
    <mergeCell ref="H125:H130"/>
    <mergeCell ref="B132:K132"/>
    <mergeCell ref="B133:E133"/>
    <mergeCell ref="H133:K133"/>
    <mergeCell ref="B113:L113"/>
    <mergeCell ref="B114:E114"/>
    <mergeCell ref="H114:K114"/>
    <mergeCell ref="B116:B121"/>
    <mergeCell ref="H116:H121"/>
    <mergeCell ref="B122:L122"/>
    <mergeCell ref="B151:L151"/>
    <mergeCell ref="B152:F152"/>
    <mergeCell ref="H152:L152"/>
    <mergeCell ref="B154:B159"/>
    <mergeCell ref="H154:H159"/>
    <mergeCell ref="B161:L161"/>
    <mergeCell ref="B135:B140"/>
    <mergeCell ref="H135:H140"/>
    <mergeCell ref="B142:K142"/>
    <mergeCell ref="B143:E143"/>
    <mergeCell ref="H143:K143"/>
    <mergeCell ref="B145:B150"/>
    <mergeCell ref="H145:H150"/>
    <mergeCell ref="B174:B179"/>
    <mergeCell ref="H174:H179"/>
    <mergeCell ref="B180:L180"/>
    <mergeCell ref="B181:F181"/>
    <mergeCell ref="H181:L181"/>
    <mergeCell ref="B183:B188"/>
    <mergeCell ref="H183:H188"/>
    <mergeCell ref="B162:F162"/>
    <mergeCell ref="H162:L162"/>
    <mergeCell ref="B164:B169"/>
    <mergeCell ref="H164:H169"/>
    <mergeCell ref="B171:L171"/>
    <mergeCell ref="B172:F172"/>
    <mergeCell ref="H172:L172"/>
    <mergeCell ref="B201:F201"/>
    <mergeCell ref="H201:L201"/>
    <mergeCell ref="B203:B208"/>
    <mergeCell ref="H203:H208"/>
    <mergeCell ref="B209:L209"/>
    <mergeCell ref="B210:F210"/>
    <mergeCell ref="H210:L210"/>
    <mergeCell ref="B190:L190"/>
    <mergeCell ref="B191:F191"/>
    <mergeCell ref="H191:L191"/>
    <mergeCell ref="B193:B198"/>
    <mergeCell ref="H193:H198"/>
    <mergeCell ref="B200:L200"/>
    <mergeCell ref="B229:L229"/>
    <mergeCell ref="B230:F230"/>
    <mergeCell ref="H230:L230"/>
    <mergeCell ref="B232:B237"/>
    <mergeCell ref="H232:H237"/>
    <mergeCell ref="B238:L238"/>
    <mergeCell ref="B212:B217"/>
    <mergeCell ref="H212:H217"/>
    <mergeCell ref="B219:L219"/>
    <mergeCell ref="B220:F220"/>
    <mergeCell ref="H220:L220"/>
    <mergeCell ref="B222:B227"/>
    <mergeCell ref="H222:H227"/>
    <mergeCell ref="B251:B256"/>
    <mergeCell ref="H251:H256"/>
    <mergeCell ref="B258:L258"/>
    <mergeCell ref="B259:F259"/>
    <mergeCell ref="H259:L259"/>
    <mergeCell ref="B261:B266"/>
    <mergeCell ref="H261:H266"/>
    <mergeCell ref="B239:F239"/>
    <mergeCell ref="H239:L239"/>
    <mergeCell ref="B241:B246"/>
    <mergeCell ref="H241:H246"/>
    <mergeCell ref="B248:L248"/>
    <mergeCell ref="B249:F249"/>
    <mergeCell ref="H249:L249"/>
    <mergeCell ref="B278:F278"/>
    <mergeCell ref="H278:L278"/>
    <mergeCell ref="B280:B285"/>
    <mergeCell ref="H280:H285"/>
    <mergeCell ref="B287:L287"/>
    <mergeCell ref="B288:F288"/>
    <mergeCell ref="H288:L288"/>
    <mergeCell ref="B267:L267"/>
    <mergeCell ref="B268:F268"/>
    <mergeCell ref="H268:L268"/>
    <mergeCell ref="B270:B275"/>
    <mergeCell ref="H270:H275"/>
    <mergeCell ref="B277:L277"/>
    <mergeCell ref="B306:L306"/>
    <mergeCell ref="B307:F307"/>
    <mergeCell ref="H307:L307"/>
    <mergeCell ref="B309:B314"/>
    <mergeCell ref="H309:H314"/>
    <mergeCell ref="B316:L316"/>
    <mergeCell ref="B290:B295"/>
    <mergeCell ref="H290:H295"/>
    <mergeCell ref="B296:L296"/>
    <mergeCell ref="B297:F297"/>
    <mergeCell ref="H297:L297"/>
    <mergeCell ref="B299:B304"/>
    <mergeCell ref="H299:H304"/>
    <mergeCell ref="B328:B333"/>
    <mergeCell ref="H328:H333"/>
    <mergeCell ref="B335:L335"/>
    <mergeCell ref="B336:F336"/>
    <mergeCell ref="H336:L336"/>
    <mergeCell ref="B338:B343"/>
    <mergeCell ref="H338:H343"/>
    <mergeCell ref="B317:F317"/>
    <mergeCell ref="H317:L317"/>
    <mergeCell ref="B319:B324"/>
    <mergeCell ref="H319:H324"/>
    <mergeCell ref="B325:L325"/>
    <mergeCell ref="B326:F326"/>
    <mergeCell ref="H326:L326"/>
    <mergeCell ref="B355:F355"/>
    <mergeCell ref="H355:L355"/>
    <mergeCell ref="B357:B362"/>
    <mergeCell ref="H357:H362"/>
    <mergeCell ref="B364:L364"/>
    <mergeCell ref="B365:F365"/>
    <mergeCell ref="H365:L365"/>
    <mergeCell ref="B345:L345"/>
    <mergeCell ref="B346:F346"/>
    <mergeCell ref="H346:L346"/>
    <mergeCell ref="B348:B353"/>
    <mergeCell ref="H348:H353"/>
    <mergeCell ref="B354:L354"/>
    <mergeCell ref="B383:L383"/>
    <mergeCell ref="B384:F384"/>
    <mergeCell ref="H384:L384"/>
    <mergeCell ref="B386:B391"/>
    <mergeCell ref="H386:H391"/>
    <mergeCell ref="B393:L393"/>
    <mergeCell ref="B367:B372"/>
    <mergeCell ref="H367:H372"/>
    <mergeCell ref="B374:L374"/>
    <mergeCell ref="B375:F375"/>
    <mergeCell ref="H375:L375"/>
    <mergeCell ref="B377:B382"/>
    <mergeCell ref="H377:H382"/>
    <mergeCell ref="B406:B411"/>
    <mergeCell ref="H406:H411"/>
    <mergeCell ref="B412:L412"/>
    <mergeCell ref="B413:F413"/>
    <mergeCell ref="H413:L413"/>
    <mergeCell ref="B415:B420"/>
    <mergeCell ref="H415:H420"/>
    <mergeCell ref="B394:F394"/>
    <mergeCell ref="H394:L394"/>
    <mergeCell ref="B396:B401"/>
    <mergeCell ref="H396:H401"/>
    <mergeCell ref="B403:L403"/>
    <mergeCell ref="B404:F404"/>
    <mergeCell ref="H404:L404"/>
    <mergeCell ref="B433:F433"/>
    <mergeCell ref="H433:L433"/>
    <mergeCell ref="B435:B440"/>
    <mergeCell ref="H435:H440"/>
    <mergeCell ref="B441:L441"/>
    <mergeCell ref="B442:F442"/>
    <mergeCell ref="H442:L442"/>
    <mergeCell ref="B422:L422"/>
    <mergeCell ref="B423:F423"/>
    <mergeCell ref="H423:L423"/>
    <mergeCell ref="B425:B430"/>
    <mergeCell ref="H425:H430"/>
    <mergeCell ref="B432:L432"/>
    <mergeCell ref="B461:L461"/>
    <mergeCell ref="B462:F462"/>
    <mergeCell ref="H462:L462"/>
    <mergeCell ref="B464:B469"/>
    <mergeCell ref="H464:H469"/>
    <mergeCell ref="B470:L470"/>
    <mergeCell ref="B444:B449"/>
    <mergeCell ref="H444:H449"/>
    <mergeCell ref="B451:L451"/>
    <mergeCell ref="B452:F452"/>
    <mergeCell ref="H452:L452"/>
    <mergeCell ref="B454:B459"/>
    <mergeCell ref="H454:H459"/>
    <mergeCell ref="B483:B488"/>
    <mergeCell ref="H483:H488"/>
    <mergeCell ref="B490:L490"/>
    <mergeCell ref="B491:F491"/>
    <mergeCell ref="H491:L491"/>
    <mergeCell ref="B493:B498"/>
    <mergeCell ref="H493:H498"/>
    <mergeCell ref="B471:F471"/>
    <mergeCell ref="H471:L471"/>
    <mergeCell ref="B473:B478"/>
    <mergeCell ref="H473:H478"/>
    <mergeCell ref="B480:L480"/>
    <mergeCell ref="B481:F481"/>
    <mergeCell ref="H481:L481"/>
    <mergeCell ref="B511:F511"/>
    <mergeCell ref="H511:L511"/>
    <mergeCell ref="B513:B518"/>
    <mergeCell ref="H513:H518"/>
    <mergeCell ref="B520:L520"/>
    <mergeCell ref="B521:F521"/>
    <mergeCell ref="H521:L521"/>
    <mergeCell ref="B499:L499"/>
    <mergeCell ref="B500:F500"/>
    <mergeCell ref="H500:L500"/>
    <mergeCell ref="B502:B507"/>
    <mergeCell ref="H502:H507"/>
    <mergeCell ref="B510:L510"/>
    <mergeCell ref="B539:L539"/>
    <mergeCell ref="B540:F540"/>
    <mergeCell ref="H540:L540"/>
    <mergeCell ref="B542:B547"/>
    <mergeCell ref="H542:H547"/>
    <mergeCell ref="B549:L549"/>
    <mergeCell ref="B523:B528"/>
    <mergeCell ref="H523:H528"/>
    <mergeCell ref="B529:L529"/>
    <mergeCell ref="B530:F530"/>
    <mergeCell ref="H530:L530"/>
    <mergeCell ref="B532:B537"/>
    <mergeCell ref="H532:H537"/>
    <mergeCell ref="B561:B566"/>
    <mergeCell ref="H561:H566"/>
    <mergeCell ref="B568:L568"/>
    <mergeCell ref="B569:F569"/>
    <mergeCell ref="H569:L569"/>
    <mergeCell ref="B571:B576"/>
    <mergeCell ref="H571:H576"/>
    <mergeCell ref="B550:F550"/>
    <mergeCell ref="H550:L550"/>
    <mergeCell ref="H552:H557"/>
    <mergeCell ref="B558:L558"/>
    <mergeCell ref="B559:F559"/>
    <mergeCell ref="H559:L559"/>
    <mergeCell ref="B588:F588"/>
    <mergeCell ref="H588:L588"/>
    <mergeCell ref="B590:B595"/>
    <mergeCell ref="H590:H595"/>
    <mergeCell ref="B597:L597"/>
    <mergeCell ref="B598:F598"/>
    <mergeCell ref="H598:L598"/>
    <mergeCell ref="B578:L578"/>
    <mergeCell ref="B579:F579"/>
    <mergeCell ref="H579:L579"/>
    <mergeCell ref="B581:B586"/>
    <mergeCell ref="H581:H586"/>
    <mergeCell ref="B587:F587"/>
    <mergeCell ref="H587:L587"/>
    <mergeCell ref="B616:L616"/>
    <mergeCell ref="B617:F617"/>
    <mergeCell ref="H617:L617"/>
    <mergeCell ref="B619:B624"/>
    <mergeCell ref="H619:H624"/>
    <mergeCell ref="B626:L626"/>
    <mergeCell ref="B600:B605"/>
    <mergeCell ref="H600:H605"/>
    <mergeCell ref="B607:L607"/>
    <mergeCell ref="B608:F608"/>
    <mergeCell ref="H608:L608"/>
    <mergeCell ref="B610:B615"/>
    <mergeCell ref="H610:H615"/>
    <mergeCell ref="B639:B644"/>
    <mergeCell ref="H639:H644"/>
    <mergeCell ref="B645:L645"/>
    <mergeCell ref="B647:B652"/>
    <mergeCell ref="H647:H652"/>
    <mergeCell ref="B654:F654"/>
    <mergeCell ref="H654:L654"/>
    <mergeCell ref="B627:F627"/>
    <mergeCell ref="H627:L627"/>
    <mergeCell ref="B629:B634"/>
    <mergeCell ref="H629:H634"/>
    <mergeCell ref="B636:L636"/>
    <mergeCell ref="B637:F637"/>
    <mergeCell ref="H637:L637"/>
    <mergeCell ref="B673:L673"/>
    <mergeCell ref="B674:F674"/>
    <mergeCell ref="H674:L674"/>
    <mergeCell ref="B655:F655"/>
    <mergeCell ref="H655:L655"/>
    <mergeCell ref="B657:B662"/>
    <mergeCell ref="H657:H662"/>
    <mergeCell ref="B664:F664"/>
    <mergeCell ref="H664:L664"/>
    <mergeCell ref="C4:L5"/>
    <mergeCell ref="C3:L3"/>
    <mergeCell ref="B702:F702"/>
    <mergeCell ref="H702:L702"/>
    <mergeCell ref="B704:B709"/>
    <mergeCell ref="H704:H709"/>
    <mergeCell ref="B552:B557"/>
    <mergeCell ref="B692:L692"/>
    <mergeCell ref="B693:F693"/>
    <mergeCell ref="H693:L693"/>
    <mergeCell ref="B695:B700"/>
    <mergeCell ref="H695:H700"/>
    <mergeCell ref="B701:L701"/>
    <mergeCell ref="B676:B681"/>
    <mergeCell ref="H676:H681"/>
    <mergeCell ref="B683:L683"/>
    <mergeCell ref="B684:F684"/>
    <mergeCell ref="H684:L684"/>
    <mergeCell ref="B686:B691"/>
    <mergeCell ref="H686:H691"/>
    <mergeCell ref="B665:F665"/>
    <mergeCell ref="H665:L665"/>
    <mergeCell ref="B667:B672"/>
    <mergeCell ref="H667:H672"/>
  </mergeCells>
  <pageMargins left="0.2" right="0.2" top="0.75" bottom="0.75" header="0.3" footer="0.3"/>
  <pageSetup scale="95" orientation="landscape" r:id="rId1"/>
  <headerFooter>
    <oddHeader>&amp;C&amp;"Arial,Bold"&amp;14 2008 Accreditation Survey - Employee Version</oddHeader>
    <oddFooter>&amp;L&amp;D
&amp;24*&amp;10 = Breakout questions available for a specific constituency.&amp;R&amp;P of &amp;N</oddFooter>
  </headerFooter>
  <rowBreaks count="25" manualBreakCount="25">
    <brk id="22" max="11" man="1"/>
    <brk id="42" max="11" man="1"/>
    <brk id="66" max="11" man="1"/>
    <brk id="92" max="11" man="1"/>
    <brk id="121" max="11" man="1"/>
    <brk id="150" max="11" man="1"/>
    <brk id="179" max="11" man="1"/>
    <brk id="208" max="16383" man="1"/>
    <brk id="237" max="16383" man="1"/>
    <brk id="266" max="16383" man="1"/>
    <brk id="295" max="16383" man="1"/>
    <brk id="324" max="11" man="1"/>
    <brk id="353" max="11" man="1"/>
    <brk id="382" max="11" man="1"/>
    <brk id="411" max="16383" man="1"/>
    <brk id="440" max="11" man="1"/>
    <brk id="469" max="11" man="1"/>
    <brk id="498" max="11" man="1"/>
    <brk id="528" max="11" man="1"/>
    <brk id="557" max="11" man="1"/>
    <brk id="586" max="11" man="1"/>
    <brk id="615" max="11" man="1"/>
    <brk id="644" max="16383" man="1"/>
    <brk id="672" max="11" man="1"/>
    <brk id="700" max="11" man="1"/>
  </rowBreaks>
</worksheet>
</file>

<file path=xl/worksheets/sheet2.xml><?xml version="1.0" encoding="utf-8"?>
<worksheet xmlns="http://schemas.openxmlformats.org/spreadsheetml/2006/main" xmlns:r="http://schemas.openxmlformats.org/officeDocument/2006/relationships">
  <sheetPr>
    <tabColor rgb="FFFFFF00"/>
  </sheetPr>
  <dimension ref="A2:U383"/>
  <sheetViews>
    <sheetView topLeftCell="A211" zoomScaleNormal="100" workbookViewId="0">
      <selection activeCell="E111" sqref="E111:E112"/>
    </sheetView>
  </sheetViews>
  <sheetFormatPr defaultColWidth="11.7109375" defaultRowHeight="12"/>
  <cols>
    <col min="1" max="2" width="11.7109375" style="59" customWidth="1"/>
    <col min="3" max="3" width="8.28515625" style="59" customWidth="1"/>
    <col min="4" max="4" width="8.28515625" style="59" bestFit="1" customWidth="1"/>
    <col min="5" max="5" width="8.42578125" style="59" customWidth="1"/>
    <col min="6" max="6" width="8" style="59" bestFit="1" customWidth="1"/>
    <col min="7" max="8" width="7.28515625" style="59" bestFit="1" customWidth="1"/>
    <col min="9" max="9" width="8.28515625" style="59" customWidth="1"/>
    <col min="10" max="10" width="12" style="1" bestFit="1" customWidth="1"/>
    <col min="11" max="11" width="13.28515625" style="1" bestFit="1" customWidth="1"/>
    <col min="12" max="12" width="9.7109375" style="1" bestFit="1" customWidth="1"/>
    <col min="13" max="13" width="10.5703125" style="1" customWidth="1"/>
    <col min="14" max="14" width="10.42578125" style="1" customWidth="1"/>
    <col min="15" max="15" width="6.140625" style="1" customWidth="1"/>
    <col min="16" max="16" width="10.7109375" style="1" bestFit="1" customWidth="1"/>
    <col min="17" max="17" width="5.5703125" style="1" customWidth="1"/>
    <col min="18" max="18" width="6" style="1" customWidth="1"/>
    <col min="19" max="19" width="4.7109375" style="59" bestFit="1" customWidth="1"/>
    <col min="20" max="20" width="6.85546875" style="59" customWidth="1"/>
    <col min="21" max="21" width="4.7109375" style="59" bestFit="1" customWidth="1"/>
    <col min="22" max="16384" width="11.7109375" style="2"/>
  </cols>
  <sheetData>
    <row r="2" spans="1:21" ht="27" customHeight="1">
      <c r="A2" s="134" t="s">
        <v>75</v>
      </c>
      <c r="B2" s="134"/>
      <c r="C2" s="134"/>
      <c r="D2" s="134"/>
      <c r="E2" s="134"/>
      <c r="F2" s="134"/>
      <c r="G2" s="134"/>
      <c r="H2" s="134"/>
      <c r="I2" s="134"/>
      <c r="J2" s="134"/>
      <c r="K2" s="134"/>
      <c r="L2" s="134"/>
      <c r="M2" s="134"/>
      <c r="N2" s="134"/>
      <c r="O2" s="134"/>
      <c r="P2" s="134"/>
      <c r="Q2" s="134"/>
      <c r="R2" s="134"/>
      <c r="S2" s="134"/>
      <c r="T2" s="134"/>
    </row>
    <row r="5" spans="1:21" ht="24" customHeight="1">
      <c r="A5" s="109" t="s">
        <v>7</v>
      </c>
      <c r="B5" s="109"/>
      <c r="C5" s="109"/>
      <c r="D5" s="109"/>
      <c r="E5" s="109"/>
      <c r="F5" s="109"/>
      <c r="G5" s="109"/>
      <c r="H5" s="3"/>
      <c r="I5" s="3"/>
    </row>
    <row r="6" spans="1:21" s="7" customFormat="1">
      <c r="A6" s="4"/>
      <c r="B6" s="135" t="s">
        <v>2</v>
      </c>
      <c r="C6" s="135"/>
      <c r="D6" s="135" t="s">
        <v>3</v>
      </c>
      <c r="E6" s="135"/>
      <c r="F6" s="135" t="s">
        <v>4</v>
      </c>
      <c r="G6" s="135"/>
      <c r="H6" s="5"/>
      <c r="I6" s="5"/>
      <c r="J6" s="5"/>
      <c r="K6" s="87"/>
      <c r="L6" s="87"/>
      <c r="M6" s="87"/>
      <c r="N6" s="87"/>
      <c r="O6" s="5"/>
      <c r="P6" s="5"/>
      <c r="Q6" s="6"/>
      <c r="R6" s="6"/>
      <c r="S6" s="6"/>
    </row>
    <row r="7" spans="1:21" ht="12.75" thickBot="1">
      <c r="A7" s="8"/>
      <c r="B7" s="9" t="s">
        <v>5</v>
      </c>
      <c r="C7" s="9" t="s">
        <v>6</v>
      </c>
      <c r="D7" s="9" t="s">
        <v>5</v>
      </c>
      <c r="E7" s="9" t="s">
        <v>6</v>
      </c>
      <c r="F7" s="9" t="s">
        <v>5</v>
      </c>
      <c r="G7" s="9" t="s">
        <v>6</v>
      </c>
      <c r="H7" s="1"/>
      <c r="I7" s="1"/>
      <c r="K7" s="87"/>
      <c r="L7" s="87"/>
      <c r="M7" s="87"/>
      <c r="N7" s="87"/>
      <c r="Q7" s="59"/>
      <c r="R7" s="59"/>
      <c r="T7" s="2"/>
      <c r="U7" s="2"/>
    </row>
    <row r="8" spans="1:21" ht="24" customHeight="1">
      <c r="A8" s="58" t="s">
        <v>8</v>
      </c>
      <c r="B8" s="10">
        <v>22</v>
      </c>
      <c r="C8" s="11">
        <f>B8/B12</f>
        <v>0.35483870967741937</v>
      </c>
      <c r="D8" s="12">
        <v>30</v>
      </c>
      <c r="E8" s="11">
        <f>D8/D12</f>
        <v>0.33333333333333331</v>
      </c>
      <c r="F8" s="10">
        <f t="shared" ref="F8:F13" si="0">D8+B8</f>
        <v>52</v>
      </c>
      <c r="G8" s="11">
        <f>F8/F12</f>
        <v>0.34210526315789475</v>
      </c>
      <c r="H8" s="1"/>
      <c r="I8" s="1"/>
      <c r="K8" s="125" t="s">
        <v>241</v>
      </c>
      <c r="L8" s="126"/>
      <c r="M8" s="126"/>
      <c r="N8" s="127"/>
      <c r="Q8" s="59"/>
      <c r="R8" s="59"/>
      <c r="T8" s="2"/>
      <c r="U8" s="2"/>
    </row>
    <row r="9" spans="1:21" ht="12.75" customHeight="1">
      <c r="A9" s="58" t="s">
        <v>9</v>
      </c>
      <c r="B9" s="10">
        <v>36</v>
      </c>
      <c r="C9" s="11">
        <f>B9/B12</f>
        <v>0.58064516129032262</v>
      </c>
      <c r="D9" s="12">
        <v>52</v>
      </c>
      <c r="E9" s="11">
        <f>D9/D12</f>
        <v>0.57777777777777772</v>
      </c>
      <c r="F9" s="10">
        <f t="shared" si="0"/>
        <v>88</v>
      </c>
      <c r="G9" s="11">
        <f>F9/F12</f>
        <v>0.57894736842105265</v>
      </c>
      <c r="H9" s="1"/>
      <c r="I9" s="1"/>
      <c r="K9" s="128"/>
      <c r="L9" s="129"/>
      <c r="M9" s="129"/>
      <c r="N9" s="130"/>
      <c r="Q9" s="59"/>
      <c r="R9" s="59"/>
      <c r="T9" s="2"/>
      <c r="U9" s="2"/>
    </row>
    <row r="10" spans="1:21" ht="12.75" customHeight="1">
      <c r="A10" s="58" t="s">
        <v>10</v>
      </c>
      <c r="B10" s="10">
        <v>3</v>
      </c>
      <c r="C10" s="11">
        <f>B10/B12</f>
        <v>4.8387096774193547E-2</v>
      </c>
      <c r="D10" s="12">
        <v>5</v>
      </c>
      <c r="E10" s="11">
        <f>D10/D12</f>
        <v>5.5555555555555552E-2</v>
      </c>
      <c r="F10" s="10">
        <f t="shared" si="0"/>
        <v>8</v>
      </c>
      <c r="G10" s="11">
        <f>F10/F12</f>
        <v>5.2631578947368418E-2</v>
      </c>
      <c r="H10" s="1"/>
      <c r="I10" s="1"/>
      <c r="K10" s="128"/>
      <c r="L10" s="129"/>
      <c r="M10" s="129"/>
      <c r="N10" s="130"/>
      <c r="Q10" s="59"/>
      <c r="R10" s="59"/>
      <c r="T10" s="2"/>
      <c r="U10" s="2"/>
    </row>
    <row r="11" spans="1:21" ht="24.75" thickBot="1">
      <c r="A11" s="58" t="s">
        <v>11</v>
      </c>
      <c r="B11" s="10">
        <v>1</v>
      </c>
      <c r="C11" s="11">
        <f>B11/B12</f>
        <v>1.6129032258064516E-2</v>
      </c>
      <c r="D11" s="12">
        <v>3</v>
      </c>
      <c r="E11" s="11">
        <f>D11/D12</f>
        <v>3.3333333333333333E-2</v>
      </c>
      <c r="F11" s="10">
        <f t="shared" si="0"/>
        <v>4</v>
      </c>
      <c r="G11" s="11">
        <f>F11/F12</f>
        <v>2.6315789473684209E-2</v>
      </c>
      <c r="H11" s="1"/>
      <c r="I11" s="1"/>
      <c r="K11" s="131"/>
      <c r="L11" s="132"/>
      <c r="M11" s="132"/>
      <c r="N11" s="133"/>
      <c r="Q11" s="59"/>
      <c r="R11" s="59"/>
      <c r="T11" s="2"/>
      <c r="U11" s="2"/>
    </row>
    <row r="12" spans="1:21">
      <c r="A12" s="61" t="s">
        <v>13</v>
      </c>
      <c r="B12" s="71">
        <f>SUM(B8:B11)</f>
        <v>62</v>
      </c>
      <c r="C12" s="72"/>
      <c r="D12" s="71">
        <f>SUM(D8:D11)</f>
        <v>90</v>
      </c>
      <c r="E12" s="73"/>
      <c r="F12" s="71">
        <f>SUM(F8:F11)</f>
        <v>152</v>
      </c>
      <c r="G12" s="72"/>
      <c r="H12" s="1"/>
      <c r="I12" s="1"/>
      <c r="K12" s="87"/>
      <c r="L12" s="87"/>
      <c r="M12" s="87"/>
      <c r="N12" s="87"/>
      <c r="Q12" s="59"/>
      <c r="R12" s="59"/>
      <c r="T12" s="2"/>
      <c r="U12" s="2"/>
    </row>
    <row r="13" spans="1:21" ht="24">
      <c r="A13" s="58" t="s">
        <v>12</v>
      </c>
      <c r="B13" s="10">
        <v>1</v>
      </c>
      <c r="C13" s="11" t="s">
        <v>0</v>
      </c>
      <c r="D13" s="12">
        <v>5</v>
      </c>
      <c r="E13" s="13" t="s">
        <v>0</v>
      </c>
      <c r="F13" s="10">
        <f t="shared" si="0"/>
        <v>6</v>
      </c>
      <c r="G13" s="11" t="s">
        <v>0</v>
      </c>
      <c r="H13" s="1"/>
      <c r="I13" s="1"/>
      <c r="K13" s="87"/>
      <c r="L13" s="87"/>
      <c r="M13" s="87"/>
      <c r="N13" s="87"/>
      <c r="Q13" s="59"/>
      <c r="R13" s="59"/>
      <c r="T13" s="2"/>
      <c r="U13" s="2"/>
    </row>
    <row r="14" spans="1:21">
      <c r="A14" s="137" t="s">
        <v>21</v>
      </c>
      <c r="B14" s="137"/>
      <c r="C14" s="137"/>
      <c r="D14" s="137"/>
      <c r="E14" s="137"/>
      <c r="F14" s="137"/>
      <c r="G14" s="137"/>
      <c r="H14" s="137"/>
    </row>
    <row r="17" spans="1:21" ht="27" customHeight="1">
      <c r="A17" s="109" t="s">
        <v>237</v>
      </c>
      <c r="B17" s="109"/>
      <c r="C17" s="109"/>
      <c r="D17" s="109"/>
      <c r="E17" s="109"/>
      <c r="F17" s="109"/>
      <c r="G17" s="109"/>
      <c r="H17" s="109"/>
      <c r="I17" s="109"/>
    </row>
    <row r="18" spans="1:21">
      <c r="A18" s="4"/>
      <c r="B18" s="135" t="s">
        <v>2</v>
      </c>
      <c r="C18" s="135"/>
      <c r="D18" s="135" t="s">
        <v>3</v>
      </c>
      <c r="E18" s="135"/>
      <c r="F18" s="135" t="s">
        <v>4</v>
      </c>
      <c r="G18" s="135"/>
    </row>
    <row r="19" spans="1:21">
      <c r="A19" s="8"/>
      <c r="B19" s="9" t="s">
        <v>5</v>
      </c>
      <c r="C19" s="9" t="s">
        <v>6</v>
      </c>
      <c r="D19" s="9" t="s">
        <v>5</v>
      </c>
      <c r="E19" s="9" t="s">
        <v>6</v>
      </c>
      <c r="F19" s="9" t="s">
        <v>5</v>
      </c>
      <c r="G19" s="9" t="s">
        <v>6</v>
      </c>
    </row>
    <row r="20" spans="1:21" ht="24">
      <c r="A20" s="58" t="s">
        <v>8</v>
      </c>
      <c r="B20" s="10">
        <v>15</v>
      </c>
      <c r="C20" s="11">
        <f>B20/B24</f>
        <v>0.25</v>
      </c>
      <c r="D20" s="12">
        <v>24</v>
      </c>
      <c r="E20" s="11">
        <f>D20/D24</f>
        <v>0.27586206896551724</v>
      </c>
      <c r="F20" s="10">
        <f t="shared" ref="F20:F25" si="1">D20+B20</f>
        <v>39</v>
      </c>
      <c r="G20" s="11">
        <f>F20/F24</f>
        <v>0.26530612244897961</v>
      </c>
    </row>
    <row r="21" spans="1:21">
      <c r="A21" s="58" t="s">
        <v>9</v>
      </c>
      <c r="B21" s="10">
        <v>29</v>
      </c>
      <c r="C21" s="11">
        <f>B21/B24</f>
        <v>0.48333333333333334</v>
      </c>
      <c r="D21" s="12">
        <v>49</v>
      </c>
      <c r="E21" s="11">
        <f>D21/D24</f>
        <v>0.56321839080459768</v>
      </c>
      <c r="F21" s="10">
        <f t="shared" si="1"/>
        <v>78</v>
      </c>
      <c r="G21" s="11">
        <f>F21/F24</f>
        <v>0.53061224489795922</v>
      </c>
    </row>
    <row r="22" spans="1:21">
      <c r="A22" s="58" t="s">
        <v>10</v>
      </c>
      <c r="B22" s="10">
        <v>14</v>
      </c>
      <c r="C22" s="11">
        <f>B22/B24</f>
        <v>0.23333333333333334</v>
      </c>
      <c r="D22" s="12">
        <v>11</v>
      </c>
      <c r="E22" s="11">
        <f>D22/D24</f>
        <v>0.12643678160919541</v>
      </c>
      <c r="F22" s="10">
        <f t="shared" si="1"/>
        <v>25</v>
      </c>
      <c r="G22" s="11">
        <f>F22/F24</f>
        <v>0.17006802721088435</v>
      </c>
    </row>
    <row r="23" spans="1:21" ht="24">
      <c r="A23" s="58" t="s">
        <v>11</v>
      </c>
      <c r="B23" s="10">
        <v>2</v>
      </c>
      <c r="C23" s="11">
        <f>B23/B24</f>
        <v>3.3333333333333333E-2</v>
      </c>
      <c r="D23" s="12">
        <v>3</v>
      </c>
      <c r="E23" s="11">
        <f>D23/D24</f>
        <v>3.4482758620689655E-2</v>
      </c>
      <c r="F23" s="10">
        <f t="shared" si="1"/>
        <v>5</v>
      </c>
      <c r="G23" s="11">
        <f>F23/F24</f>
        <v>3.4013605442176874E-2</v>
      </c>
    </row>
    <row r="24" spans="1:21">
      <c r="A24" s="61" t="s">
        <v>13</v>
      </c>
      <c r="B24" s="71">
        <f>SUM(B20:B23)</f>
        <v>60</v>
      </c>
      <c r="C24" s="72"/>
      <c r="D24" s="71">
        <f>SUM(D20:D23)</f>
        <v>87</v>
      </c>
      <c r="E24" s="73"/>
      <c r="F24" s="71">
        <f>SUM(F20:F23)</f>
        <v>147</v>
      </c>
      <c r="G24" s="72"/>
      <c r="H24" s="1"/>
      <c r="I24" s="1"/>
      <c r="Q24" s="59"/>
      <c r="R24" s="59"/>
      <c r="T24" s="2"/>
      <c r="U24" s="2"/>
    </row>
    <row r="25" spans="1:21" ht="24">
      <c r="A25" s="58" t="s">
        <v>12</v>
      </c>
      <c r="B25" s="10">
        <v>3</v>
      </c>
      <c r="C25" s="11" t="s">
        <v>0</v>
      </c>
      <c r="D25" s="10">
        <v>8</v>
      </c>
      <c r="E25" s="13" t="s">
        <v>0</v>
      </c>
      <c r="F25" s="10">
        <f t="shared" si="1"/>
        <v>11</v>
      </c>
      <c r="G25" s="11" t="s">
        <v>0</v>
      </c>
    </row>
    <row r="26" spans="1:21">
      <c r="A26" s="137" t="s">
        <v>21</v>
      </c>
      <c r="B26" s="137"/>
      <c r="C26" s="137"/>
      <c r="D26" s="137"/>
      <c r="E26" s="137"/>
      <c r="F26" s="137"/>
      <c r="G26" s="137"/>
      <c r="H26" s="137"/>
    </row>
    <row r="29" spans="1:21" ht="12.75" customHeight="1">
      <c r="A29" s="109" t="s">
        <v>23</v>
      </c>
      <c r="B29" s="109"/>
      <c r="C29" s="109"/>
      <c r="D29" s="109"/>
      <c r="E29" s="109"/>
      <c r="F29" s="109"/>
      <c r="G29" s="109"/>
      <c r="H29" s="3"/>
    </row>
    <row r="30" spans="1:21" ht="12.75" customHeight="1">
      <c r="A30" s="4"/>
      <c r="B30" s="135" t="s">
        <v>2</v>
      </c>
      <c r="C30" s="135"/>
      <c r="D30" s="135" t="s">
        <v>3</v>
      </c>
      <c r="E30" s="135"/>
      <c r="F30" s="135" t="s">
        <v>4</v>
      </c>
      <c r="G30" s="135"/>
      <c r="I30" s="1"/>
      <c r="R30" s="59"/>
      <c r="U30" s="2"/>
    </row>
    <row r="31" spans="1:21">
      <c r="A31" s="8"/>
      <c r="B31" s="9" t="s">
        <v>5</v>
      </c>
      <c r="C31" s="9" t="s">
        <v>6</v>
      </c>
      <c r="D31" s="9" t="s">
        <v>5</v>
      </c>
      <c r="E31" s="9" t="s">
        <v>6</v>
      </c>
      <c r="F31" s="9" t="s">
        <v>5</v>
      </c>
      <c r="G31" s="9" t="s">
        <v>6</v>
      </c>
      <c r="I31" s="1"/>
      <c r="R31" s="59"/>
      <c r="U31" s="2"/>
    </row>
    <row r="32" spans="1:21" ht="24">
      <c r="A32" s="58" t="s">
        <v>8</v>
      </c>
      <c r="B32" s="10">
        <v>47</v>
      </c>
      <c r="C32" s="11">
        <f>B32/B36</f>
        <v>0.74603174603174605</v>
      </c>
      <c r="D32" s="12">
        <v>43</v>
      </c>
      <c r="E32" s="11">
        <f>D32/D36</f>
        <v>0.47252747252747251</v>
      </c>
      <c r="F32" s="10">
        <f t="shared" ref="F32:F37" si="2">D32+B32</f>
        <v>90</v>
      </c>
      <c r="G32" s="11">
        <f>F32/F36</f>
        <v>0.58441558441558439</v>
      </c>
      <c r="I32" s="1"/>
      <c r="R32" s="59"/>
      <c r="U32" s="2"/>
    </row>
    <row r="33" spans="1:21">
      <c r="A33" s="58" t="s">
        <v>9</v>
      </c>
      <c r="B33" s="10">
        <v>14</v>
      </c>
      <c r="C33" s="11">
        <f>B33/B36</f>
        <v>0.22222222222222221</v>
      </c>
      <c r="D33" s="12">
        <v>33</v>
      </c>
      <c r="E33" s="11">
        <f>D33/D36</f>
        <v>0.36263736263736263</v>
      </c>
      <c r="F33" s="10">
        <f t="shared" si="2"/>
        <v>47</v>
      </c>
      <c r="G33" s="11">
        <f>F33/F36</f>
        <v>0.30519480519480519</v>
      </c>
      <c r="I33" s="1"/>
      <c r="R33" s="59"/>
      <c r="U33" s="2"/>
    </row>
    <row r="34" spans="1:21">
      <c r="A34" s="58" t="s">
        <v>10</v>
      </c>
      <c r="B34" s="10">
        <v>2</v>
      </c>
      <c r="C34" s="11">
        <f>B34/B36</f>
        <v>3.1746031746031744E-2</v>
      </c>
      <c r="D34" s="12">
        <v>8</v>
      </c>
      <c r="E34" s="11">
        <f>D34/D36</f>
        <v>8.7912087912087919E-2</v>
      </c>
      <c r="F34" s="10">
        <f t="shared" si="2"/>
        <v>10</v>
      </c>
      <c r="G34" s="11">
        <f>F34/F36</f>
        <v>6.4935064935064929E-2</v>
      </c>
      <c r="I34" s="1"/>
      <c r="R34" s="59"/>
      <c r="U34" s="2"/>
    </row>
    <row r="35" spans="1:21" ht="24">
      <c r="A35" s="58" t="s">
        <v>11</v>
      </c>
      <c r="B35" s="10">
        <v>0</v>
      </c>
      <c r="C35" s="11">
        <f>B35/B36</f>
        <v>0</v>
      </c>
      <c r="D35" s="12">
        <v>7</v>
      </c>
      <c r="E35" s="11">
        <f>D35/D36</f>
        <v>7.6923076923076927E-2</v>
      </c>
      <c r="F35" s="10">
        <f t="shared" si="2"/>
        <v>7</v>
      </c>
      <c r="G35" s="11">
        <f>F35/F36</f>
        <v>4.5454545454545456E-2</v>
      </c>
      <c r="I35" s="1"/>
      <c r="R35" s="59"/>
      <c r="U35" s="2"/>
    </row>
    <row r="36" spans="1:21">
      <c r="A36" s="61" t="s">
        <v>13</v>
      </c>
      <c r="B36" s="71">
        <f>SUM(B32:B35)</f>
        <v>63</v>
      </c>
      <c r="C36" s="72"/>
      <c r="D36" s="71">
        <f>SUM(D32:D35)</f>
        <v>91</v>
      </c>
      <c r="E36" s="73"/>
      <c r="F36" s="71">
        <f>SUM(F32:F35)</f>
        <v>154</v>
      </c>
      <c r="G36" s="72"/>
      <c r="H36" s="1"/>
      <c r="I36" s="1"/>
      <c r="Q36" s="59"/>
      <c r="R36" s="59"/>
      <c r="T36" s="2"/>
      <c r="U36" s="2"/>
    </row>
    <row r="37" spans="1:21" ht="24">
      <c r="A37" s="58" t="s">
        <v>12</v>
      </c>
      <c r="B37" s="10">
        <v>0</v>
      </c>
      <c r="C37" s="11" t="s">
        <v>0</v>
      </c>
      <c r="D37" s="12">
        <v>4</v>
      </c>
      <c r="E37" s="13" t="s">
        <v>0</v>
      </c>
      <c r="F37" s="10">
        <f t="shared" si="2"/>
        <v>4</v>
      </c>
      <c r="G37" s="11" t="s">
        <v>0</v>
      </c>
      <c r="I37" s="1"/>
      <c r="R37" s="59"/>
      <c r="U37" s="2"/>
    </row>
    <row r="38" spans="1:21">
      <c r="A38" s="137" t="s">
        <v>21</v>
      </c>
      <c r="B38" s="137"/>
      <c r="C38" s="137"/>
      <c r="D38" s="137"/>
      <c r="E38" s="137"/>
      <c r="F38" s="137"/>
      <c r="G38" s="137"/>
      <c r="H38" s="137"/>
    </row>
    <row r="39" spans="1:21" ht="12" customHeight="1">
      <c r="A39" s="145" t="s">
        <v>24</v>
      </c>
      <c r="B39" s="145"/>
      <c r="C39" s="145"/>
      <c r="D39" s="145"/>
      <c r="E39" s="145"/>
      <c r="F39" s="145"/>
      <c r="G39" s="145"/>
      <c r="H39" s="3"/>
      <c r="J39" s="59"/>
      <c r="K39" s="59"/>
      <c r="L39" s="2"/>
      <c r="M39" s="2"/>
      <c r="N39" s="2"/>
      <c r="O39" s="2"/>
      <c r="P39" s="2"/>
      <c r="Q39" s="2"/>
      <c r="R39" s="2"/>
      <c r="S39" s="2"/>
      <c r="T39" s="2"/>
      <c r="U39" s="2"/>
    </row>
    <row r="40" spans="1:21" ht="65.25" customHeight="1">
      <c r="A40" s="4"/>
      <c r="B40" s="135" t="s">
        <v>2</v>
      </c>
      <c r="C40" s="135"/>
      <c r="D40" s="135" t="s">
        <v>3</v>
      </c>
      <c r="E40" s="135"/>
      <c r="F40" s="135" t="s">
        <v>4</v>
      </c>
      <c r="G40" s="135"/>
      <c r="J40" s="59"/>
      <c r="K40" s="59"/>
      <c r="L40" s="2"/>
      <c r="M40" s="2"/>
      <c r="N40" s="2"/>
      <c r="O40" s="2"/>
      <c r="P40" s="2"/>
      <c r="Q40" s="2"/>
      <c r="R40" s="2"/>
      <c r="S40" s="2"/>
      <c r="T40" s="2"/>
      <c r="U40" s="2"/>
    </row>
    <row r="41" spans="1:21">
      <c r="A41" s="8"/>
      <c r="B41" s="9" t="s">
        <v>5</v>
      </c>
      <c r="C41" s="9" t="s">
        <v>6</v>
      </c>
      <c r="D41" s="9" t="s">
        <v>5</v>
      </c>
      <c r="E41" s="9" t="s">
        <v>6</v>
      </c>
      <c r="F41" s="9" t="s">
        <v>5</v>
      </c>
      <c r="G41" s="9" t="s">
        <v>6</v>
      </c>
      <c r="J41" s="59"/>
      <c r="K41" s="59"/>
      <c r="L41" s="2"/>
      <c r="M41" s="2"/>
      <c r="N41" s="2"/>
      <c r="O41" s="2"/>
      <c r="P41" s="2"/>
      <c r="Q41" s="2"/>
      <c r="R41" s="2"/>
      <c r="S41" s="2"/>
      <c r="T41" s="2"/>
      <c r="U41" s="2"/>
    </row>
    <row r="42" spans="1:21" ht="24">
      <c r="A42" s="58" t="s">
        <v>8</v>
      </c>
      <c r="B42" s="10">
        <v>35</v>
      </c>
      <c r="C42" s="11">
        <f>B42/B46</f>
        <v>0.55555555555555558</v>
      </c>
      <c r="D42" s="12">
        <v>41</v>
      </c>
      <c r="E42" s="11">
        <f>D42/D46</f>
        <v>0.46590909090909088</v>
      </c>
      <c r="F42" s="10">
        <f t="shared" ref="F42:F47" si="3">D42+B42</f>
        <v>76</v>
      </c>
      <c r="G42" s="11">
        <f>F42/F46</f>
        <v>0.50331125827814571</v>
      </c>
      <c r="J42" s="59"/>
      <c r="K42" s="59"/>
      <c r="L42" s="2"/>
      <c r="M42" s="2"/>
      <c r="N42" s="2"/>
      <c r="O42" s="2"/>
      <c r="P42" s="2"/>
      <c r="Q42" s="2"/>
      <c r="R42" s="2"/>
      <c r="S42" s="2"/>
      <c r="T42" s="2"/>
      <c r="U42" s="2"/>
    </row>
    <row r="43" spans="1:21">
      <c r="A43" s="58" t="s">
        <v>9</v>
      </c>
      <c r="B43" s="10">
        <v>23</v>
      </c>
      <c r="C43" s="11">
        <f>B43/B46</f>
        <v>0.36507936507936506</v>
      </c>
      <c r="D43" s="12">
        <v>40</v>
      </c>
      <c r="E43" s="11">
        <f>D43/D46</f>
        <v>0.45454545454545453</v>
      </c>
      <c r="F43" s="10">
        <f t="shared" si="3"/>
        <v>63</v>
      </c>
      <c r="G43" s="11">
        <f>F43/F46</f>
        <v>0.41721854304635764</v>
      </c>
      <c r="J43" s="59"/>
      <c r="K43" s="59"/>
      <c r="L43" s="2"/>
      <c r="M43" s="2"/>
      <c r="N43" s="2"/>
      <c r="O43" s="2"/>
      <c r="P43" s="2"/>
      <c r="Q43" s="2"/>
      <c r="R43" s="2"/>
      <c r="S43" s="2"/>
      <c r="T43" s="2"/>
      <c r="U43" s="2"/>
    </row>
    <row r="44" spans="1:21">
      <c r="A44" s="58" t="s">
        <v>10</v>
      </c>
      <c r="B44" s="10">
        <v>4</v>
      </c>
      <c r="C44" s="11">
        <f>B44/B46</f>
        <v>6.3492063492063489E-2</v>
      </c>
      <c r="D44" s="12">
        <v>6</v>
      </c>
      <c r="E44" s="11">
        <f>D44/D46</f>
        <v>6.8181818181818177E-2</v>
      </c>
      <c r="F44" s="10">
        <f t="shared" si="3"/>
        <v>10</v>
      </c>
      <c r="G44" s="11">
        <f>F44/F46</f>
        <v>6.6225165562913912E-2</v>
      </c>
      <c r="J44" s="59"/>
      <c r="K44" s="59"/>
      <c r="L44" s="2"/>
      <c r="M44" s="2"/>
      <c r="N44" s="2"/>
      <c r="O44" s="2"/>
      <c r="P44" s="2"/>
      <c r="Q44" s="2"/>
      <c r="R44" s="2"/>
      <c r="S44" s="2"/>
      <c r="T44" s="2"/>
      <c r="U44" s="2"/>
    </row>
    <row r="45" spans="1:21" ht="24">
      <c r="A45" s="58" t="s">
        <v>11</v>
      </c>
      <c r="B45" s="10">
        <v>1</v>
      </c>
      <c r="C45" s="11">
        <f>B45/B46</f>
        <v>1.5873015873015872E-2</v>
      </c>
      <c r="D45" s="12">
        <v>1</v>
      </c>
      <c r="E45" s="11">
        <f>D45/D46</f>
        <v>1.1363636363636364E-2</v>
      </c>
      <c r="F45" s="10">
        <f t="shared" si="3"/>
        <v>2</v>
      </c>
      <c r="G45" s="11">
        <f>F45/F46</f>
        <v>1.3245033112582781E-2</v>
      </c>
      <c r="J45" s="59"/>
      <c r="K45" s="59"/>
      <c r="L45" s="2"/>
      <c r="M45" s="2"/>
      <c r="N45" s="2"/>
      <c r="O45" s="2"/>
      <c r="P45" s="2"/>
      <c r="Q45" s="2"/>
      <c r="R45" s="2"/>
      <c r="S45" s="2"/>
      <c r="T45" s="2"/>
      <c r="U45" s="2"/>
    </row>
    <row r="46" spans="1:21">
      <c r="A46" s="61" t="s">
        <v>13</v>
      </c>
      <c r="B46" s="71">
        <f>SUM(B42:B45)</f>
        <v>63</v>
      </c>
      <c r="C46" s="72"/>
      <c r="D46" s="71">
        <f>SUM(D42:D45)</f>
        <v>88</v>
      </c>
      <c r="E46" s="73"/>
      <c r="F46" s="71">
        <f>SUM(F42:F45)</f>
        <v>151</v>
      </c>
      <c r="G46" s="72"/>
      <c r="J46" s="59"/>
      <c r="K46" s="59"/>
      <c r="L46" s="2"/>
      <c r="M46" s="2"/>
      <c r="N46" s="2"/>
      <c r="O46" s="2"/>
      <c r="P46" s="2"/>
      <c r="Q46" s="2"/>
      <c r="R46" s="2"/>
      <c r="S46" s="2"/>
      <c r="T46" s="2"/>
      <c r="U46" s="2"/>
    </row>
    <row r="47" spans="1:21" ht="24" customHeight="1">
      <c r="A47" s="58" t="s">
        <v>12</v>
      </c>
      <c r="B47" s="10">
        <v>0</v>
      </c>
      <c r="C47" s="11" t="s">
        <v>0</v>
      </c>
      <c r="D47" s="12">
        <v>7</v>
      </c>
      <c r="E47" s="13" t="s">
        <v>0</v>
      </c>
      <c r="F47" s="10">
        <f t="shared" si="3"/>
        <v>7</v>
      </c>
      <c r="G47" s="11" t="s">
        <v>0</v>
      </c>
      <c r="J47" s="59"/>
      <c r="K47" s="59"/>
      <c r="L47" s="2"/>
      <c r="M47" s="2"/>
      <c r="N47" s="2"/>
      <c r="O47" s="2"/>
      <c r="P47" s="2"/>
      <c r="Q47" s="2"/>
      <c r="R47" s="2"/>
      <c r="S47" s="2"/>
      <c r="T47" s="2"/>
      <c r="U47" s="2"/>
    </row>
    <row r="48" spans="1:21">
      <c r="A48" s="137" t="s">
        <v>21</v>
      </c>
      <c r="B48" s="137"/>
      <c r="C48" s="137"/>
      <c r="D48" s="137"/>
      <c r="E48" s="137"/>
      <c r="F48" s="137"/>
      <c r="G48" s="137"/>
      <c r="H48" s="137"/>
    </row>
    <row r="51" spans="1:21" ht="26.25" customHeight="1">
      <c r="A51" s="109" t="s">
        <v>25</v>
      </c>
      <c r="B51" s="109"/>
      <c r="C51" s="109"/>
      <c r="D51" s="109"/>
      <c r="E51" s="109"/>
      <c r="F51" s="109"/>
      <c r="G51" s="109"/>
      <c r="H51" s="3"/>
    </row>
    <row r="52" spans="1:21" ht="12.75" customHeight="1">
      <c r="A52" s="4"/>
      <c r="B52" s="135" t="s">
        <v>2</v>
      </c>
      <c r="C52" s="135"/>
      <c r="D52" s="135" t="s">
        <v>3</v>
      </c>
      <c r="E52" s="135"/>
      <c r="F52" s="135" t="s">
        <v>4</v>
      </c>
      <c r="G52" s="135"/>
      <c r="I52" s="1"/>
      <c r="R52" s="59"/>
      <c r="U52" s="2"/>
    </row>
    <row r="53" spans="1:21">
      <c r="A53" s="8"/>
      <c r="B53" s="9" t="s">
        <v>5</v>
      </c>
      <c r="C53" s="9" t="s">
        <v>6</v>
      </c>
      <c r="D53" s="9" t="s">
        <v>5</v>
      </c>
      <c r="E53" s="9" t="s">
        <v>6</v>
      </c>
      <c r="F53" s="9" t="s">
        <v>5</v>
      </c>
      <c r="G53" s="9" t="s">
        <v>6</v>
      </c>
      <c r="I53" s="1"/>
      <c r="R53" s="59"/>
      <c r="U53" s="2"/>
    </row>
    <row r="54" spans="1:21" ht="24">
      <c r="A54" s="58" t="s">
        <v>8</v>
      </c>
      <c r="B54" s="10">
        <v>33</v>
      </c>
      <c r="C54" s="11">
        <f>B54/B58</f>
        <v>0.55932203389830504</v>
      </c>
      <c r="D54" s="12">
        <v>41</v>
      </c>
      <c r="E54" s="11">
        <f>D54/D58</f>
        <v>0.46590909090909088</v>
      </c>
      <c r="F54" s="10">
        <f t="shared" ref="F54:F59" si="4">D54+B54</f>
        <v>74</v>
      </c>
      <c r="G54" s="11">
        <f>F54/F58</f>
        <v>0.50340136054421769</v>
      </c>
      <c r="I54" s="1"/>
      <c r="R54" s="59"/>
      <c r="U54" s="2"/>
    </row>
    <row r="55" spans="1:21">
      <c r="A55" s="58" t="s">
        <v>9</v>
      </c>
      <c r="B55" s="10">
        <v>25</v>
      </c>
      <c r="C55" s="11">
        <f>B55/B58</f>
        <v>0.42372881355932202</v>
      </c>
      <c r="D55" s="12">
        <v>43</v>
      </c>
      <c r="E55" s="11">
        <f>D55/D58</f>
        <v>0.48863636363636365</v>
      </c>
      <c r="F55" s="10">
        <f t="shared" si="4"/>
        <v>68</v>
      </c>
      <c r="G55" s="11">
        <f>F55/F58</f>
        <v>0.46258503401360546</v>
      </c>
      <c r="I55" s="1"/>
      <c r="R55" s="59"/>
      <c r="U55" s="2"/>
    </row>
    <row r="56" spans="1:21">
      <c r="A56" s="58" t="s">
        <v>10</v>
      </c>
      <c r="B56" s="10">
        <v>0</v>
      </c>
      <c r="C56" s="11">
        <f>B56/B58</f>
        <v>0</v>
      </c>
      <c r="D56" s="12">
        <v>4</v>
      </c>
      <c r="E56" s="11">
        <f>D56/D58</f>
        <v>4.5454545454545456E-2</v>
      </c>
      <c r="F56" s="10">
        <f t="shared" si="4"/>
        <v>4</v>
      </c>
      <c r="G56" s="11">
        <f>F56/F58</f>
        <v>2.7210884353741496E-2</v>
      </c>
      <c r="I56" s="1"/>
      <c r="R56" s="59"/>
      <c r="U56" s="2"/>
    </row>
    <row r="57" spans="1:21" ht="24">
      <c r="A57" s="58" t="s">
        <v>11</v>
      </c>
      <c r="B57" s="10">
        <v>1</v>
      </c>
      <c r="C57" s="11">
        <f>B57/B58</f>
        <v>1.6949152542372881E-2</v>
      </c>
      <c r="D57" s="12">
        <v>0</v>
      </c>
      <c r="E57" s="11">
        <f>D57/D58</f>
        <v>0</v>
      </c>
      <c r="F57" s="10">
        <f t="shared" si="4"/>
        <v>1</v>
      </c>
      <c r="G57" s="11">
        <f>F57/F58</f>
        <v>6.8027210884353739E-3</v>
      </c>
      <c r="I57" s="1"/>
      <c r="R57" s="59"/>
      <c r="U57" s="2"/>
    </row>
    <row r="58" spans="1:21">
      <c r="A58" s="61" t="s">
        <v>13</v>
      </c>
      <c r="B58" s="71">
        <f>SUM(B54:B57)</f>
        <v>59</v>
      </c>
      <c r="C58" s="72"/>
      <c r="D58" s="71">
        <f>SUM(D54:D57)</f>
        <v>88</v>
      </c>
      <c r="E58" s="73"/>
      <c r="F58" s="71">
        <f>SUM(F54:F57)</f>
        <v>147</v>
      </c>
      <c r="G58" s="72"/>
      <c r="J58" s="59"/>
      <c r="K58" s="59"/>
      <c r="L58" s="2"/>
      <c r="M58" s="2"/>
      <c r="N58" s="2"/>
      <c r="O58" s="2"/>
      <c r="P58" s="2"/>
      <c r="Q58" s="2"/>
      <c r="R58" s="2"/>
      <c r="S58" s="2"/>
      <c r="T58" s="2"/>
      <c r="U58" s="2"/>
    </row>
    <row r="59" spans="1:21" ht="24">
      <c r="A59" s="58" t="s">
        <v>12</v>
      </c>
      <c r="B59" s="10">
        <v>4</v>
      </c>
      <c r="C59" s="11" t="s">
        <v>0</v>
      </c>
      <c r="D59" s="12">
        <v>7</v>
      </c>
      <c r="E59" s="13" t="s">
        <v>74</v>
      </c>
      <c r="F59" s="10">
        <f t="shared" si="4"/>
        <v>11</v>
      </c>
      <c r="G59" s="11" t="s">
        <v>0</v>
      </c>
      <c r="I59" s="1"/>
      <c r="R59" s="59"/>
      <c r="U59" s="2"/>
    </row>
    <row r="60" spans="1:21">
      <c r="A60" s="137" t="s">
        <v>21</v>
      </c>
      <c r="B60" s="137"/>
      <c r="C60" s="137"/>
      <c r="D60" s="137"/>
      <c r="E60" s="137"/>
      <c r="F60" s="137"/>
      <c r="G60" s="137"/>
      <c r="H60" s="137"/>
    </row>
    <row r="62" spans="1:21" ht="26.25" customHeight="1">
      <c r="A62" s="109" t="s">
        <v>26</v>
      </c>
      <c r="B62" s="109"/>
      <c r="C62" s="109"/>
      <c r="D62" s="109"/>
      <c r="E62" s="109"/>
      <c r="F62" s="109"/>
      <c r="G62" s="109"/>
      <c r="H62" s="3"/>
    </row>
    <row r="63" spans="1:21" ht="12.75" customHeight="1">
      <c r="A63" s="4"/>
      <c r="B63" s="135" t="s">
        <v>2</v>
      </c>
      <c r="C63" s="135"/>
      <c r="D63" s="135" t="s">
        <v>3</v>
      </c>
      <c r="E63" s="135"/>
      <c r="F63" s="135" t="s">
        <v>4</v>
      </c>
      <c r="G63" s="135"/>
      <c r="I63" s="1"/>
      <c r="R63" s="59"/>
      <c r="U63" s="2"/>
    </row>
    <row r="64" spans="1:21">
      <c r="A64" s="8"/>
      <c r="B64" s="9" t="s">
        <v>5</v>
      </c>
      <c r="C64" s="9" t="s">
        <v>6</v>
      </c>
      <c r="D64" s="9" t="s">
        <v>5</v>
      </c>
      <c r="E64" s="9" t="s">
        <v>6</v>
      </c>
      <c r="F64" s="9" t="s">
        <v>5</v>
      </c>
      <c r="G64" s="9" t="s">
        <v>6</v>
      </c>
      <c r="I64" s="1"/>
      <c r="R64" s="59"/>
      <c r="U64" s="2"/>
    </row>
    <row r="65" spans="1:21" ht="24">
      <c r="A65" s="58" t="s">
        <v>8</v>
      </c>
      <c r="B65" s="10">
        <v>19</v>
      </c>
      <c r="C65" s="11">
        <f>B65/B69</f>
        <v>0.31666666666666665</v>
      </c>
      <c r="D65" s="12">
        <v>28</v>
      </c>
      <c r="E65" s="11">
        <f>D65/D69</f>
        <v>0.35897435897435898</v>
      </c>
      <c r="F65" s="10">
        <f t="shared" ref="F65:F70" si="5">D65+B65</f>
        <v>47</v>
      </c>
      <c r="G65" s="11">
        <f>F65/F69</f>
        <v>0.34057971014492755</v>
      </c>
      <c r="I65" s="1"/>
      <c r="R65" s="59"/>
      <c r="U65" s="2"/>
    </row>
    <row r="66" spans="1:21">
      <c r="A66" s="58" t="s">
        <v>9</v>
      </c>
      <c r="B66" s="10">
        <v>29</v>
      </c>
      <c r="C66" s="11">
        <f>B66/B69</f>
        <v>0.48333333333333334</v>
      </c>
      <c r="D66" s="12">
        <v>37</v>
      </c>
      <c r="E66" s="11">
        <f>D66/D69</f>
        <v>0.47435897435897434</v>
      </c>
      <c r="F66" s="10">
        <f t="shared" si="5"/>
        <v>66</v>
      </c>
      <c r="G66" s="11">
        <f>F66/F69</f>
        <v>0.47826086956521741</v>
      </c>
      <c r="I66" s="1"/>
      <c r="R66" s="59"/>
      <c r="U66" s="2"/>
    </row>
    <row r="67" spans="1:21">
      <c r="A67" s="58" t="s">
        <v>10</v>
      </c>
      <c r="B67" s="10">
        <v>10</v>
      </c>
      <c r="C67" s="11">
        <f>B67/B69</f>
        <v>0.16666666666666666</v>
      </c>
      <c r="D67" s="12">
        <v>10</v>
      </c>
      <c r="E67" s="11">
        <f>D67/D69</f>
        <v>0.12820512820512819</v>
      </c>
      <c r="F67" s="10">
        <f t="shared" si="5"/>
        <v>20</v>
      </c>
      <c r="G67" s="11">
        <f>F67/F69</f>
        <v>0.14492753623188406</v>
      </c>
      <c r="I67" s="1"/>
      <c r="R67" s="59"/>
      <c r="U67" s="2"/>
    </row>
    <row r="68" spans="1:21" ht="24">
      <c r="A68" s="58" t="s">
        <v>11</v>
      </c>
      <c r="B68" s="10">
        <v>2</v>
      </c>
      <c r="C68" s="11">
        <f>B68/B69</f>
        <v>3.3333333333333333E-2</v>
      </c>
      <c r="D68" s="12">
        <v>3</v>
      </c>
      <c r="E68" s="11">
        <f>D68/D69</f>
        <v>3.8461538461538464E-2</v>
      </c>
      <c r="F68" s="10">
        <f t="shared" si="5"/>
        <v>5</v>
      </c>
      <c r="G68" s="11">
        <f>F68/F69</f>
        <v>3.6231884057971016E-2</v>
      </c>
      <c r="I68" s="1"/>
      <c r="R68" s="59"/>
      <c r="U68" s="2"/>
    </row>
    <row r="69" spans="1:21">
      <c r="A69" s="61" t="s">
        <v>13</v>
      </c>
      <c r="B69" s="71">
        <f>SUM(B65:B68)</f>
        <v>60</v>
      </c>
      <c r="C69" s="72"/>
      <c r="D69" s="71">
        <f>SUM(D65:D68)</f>
        <v>78</v>
      </c>
      <c r="E69" s="73"/>
      <c r="F69" s="71">
        <f>SUM(F65:F68)</f>
        <v>138</v>
      </c>
      <c r="G69" s="72"/>
      <c r="J69" s="59"/>
      <c r="K69" s="59"/>
      <c r="L69" s="2"/>
      <c r="M69" s="2"/>
      <c r="N69" s="2"/>
      <c r="O69" s="2"/>
      <c r="P69" s="2"/>
      <c r="Q69" s="2"/>
      <c r="R69" s="2"/>
      <c r="S69" s="2"/>
      <c r="T69" s="2"/>
      <c r="U69" s="2"/>
    </row>
    <row r="70" spans="1:21" ht="24">
      <c r="A70" s="58" t="s">
        <v>12</v>
      </c>
      <c r="B70" s="10">
        <v>3</v>
      </c>
      <c r="C70" s="11" t="s">
        <v>0</v>
      </c>
      <c r="D70" s="12">
        <v>15</v>
      </c>
      <c r="E70" s="13" t="s">
        <v>0</v>
      </c>
      <c r="F70" s="10">
        <f t="shared" si="5"/>
        <v>18</v>
      </c>
      <c r="G70" s="11" t="s">
        <v>0</v>
      </c>
      <c r="I70" s="1"/>
      <c r="R70" s="59"/>
      <c r="U70" s="2"/>
    </row>
    <row r="71" spans="1:21">
      <c r="A71" s="137" t="s">
        <v>21</v>
      </c>
      <c r="B71" s="137"/>
      <c r="C71" s="137"/>
      <c r="D71" s="137"/>
      <c r="E71" s="137"/>
      <c r="F71" s="137"/>
      <c r="G71" s="137"/>
      <c r="H71" s="137"/>
    </row>
    <row r="72" spans="1:21" ht="24.75" customHeight="1">
      <c r="A72" s="109" t="s">
        <v>27</v>
      </c>
      <c r="B72" s="109"/>
      <c r="C72" s="109"/>
      <c r="D72" s="109"/>
      <c r="E72" s="109"/>
      <c r="F72" s="109"/>
      <c r="G72" s="109"/>
      <c r="H72" s="3"/>
    </row>
    <row r="73" spans="1:21" ht="12.75" customHeight="1">
      <c r="A73" s="4"/>
      <c r="B73" s="135" t="s">
        <v>2</v>
      </c>
      <c r="C73" s="135"/>
      <c r="D73" s="135" t="s">
        <v>3</v>
      </c>
      <c r="E73" s="135"/>
      <c r="F73" s="135" t="s">
        <v>4</v>
      </c>
      <c r="G73" s="135"/>
      <c r="I73" s="1"/>
      <c r="R73" s="59"/>
      <c r="U73" s="2"/>
    </row>
    <row r="74" spans="1:21">
      <c r="A74" s="8"/>
      <c r="B74" s="9" t="s">
        <v>5</v>
      </c>
      <c r="C74" s="9" t="s">
        <v>6</v>
      </c>
      <c r="D74" s="9" t="s">
        <v>5</v>
      </c>
      <c r="E74" s="9" t="s">
        <v>6</v>
      </c>
      <c r="F74" s="9" t="s">
        <v>5</v>
      </c>
      <c r="G74" s="9" t="s">
        <v>6</v>
      </c>
      <c r="I74" s="1"/>
      <c r="R74" s="59"/>
      <c r="U74" s="2"/>
    </row>
    <row r="75" spans="1:21" ht="24">
      <c r="A75" s="58" t="s">
        <v>8</v>
      </c>
      <c r="B75" s="10">
        <v>23</v>
      </c>
      <c r="C75" s="11">
        <f>B75/B79</f>
        <v>0.36507936507936506</v>
      </c>
      <c r="D75" s="12">
        <v>34</v>
      </c>
      <c r="E75" s="11">
        <f>D75/D79</f>
        <v>0.38636363636363635</v>
      </c>
      <c r="F75" s="10">
        <f t="shared" ref="F75:F80" si="6">D75+B75</f>
        <v>57</v>
      </c>
      <c r="G75" s="11">
        <f>F75/F79</f>
        <v>0.37748344370860926</v>
      </c>
      <c r="I75" s="1"/>
      <c r="R75" s="59"/>
      <c r="U75" s="2"/>
    </row>
    <row r="76" spans="1:21">
      <c r="A76" s="58" t="s">
        <v>9</v>
      </c>
      <c r="B76" s="10">
        <v>30</v>
      </c>
      <c r="C76" s="11">
        <f>B76/B79</f>
        <v>0.47619047619047616</v>
      </c>
      <c r="D76" s="12">
        <v>41</v>
      </c>
      <c r="E76" s="11">
        <f>D76/D79</f>
        <v>0.46590909090909088</v>
      </c>
      <c r="F76" s="10">
        <f t="shared" si="6"/>
        <v>71</v>
      </c>
      <c r="G76" s="11">
        <f>F76/F79</f>
        <v>0.47019867549668876</v>
      </c>
      <c r="I76" s="1"/>
      <c r="R76" s="59"/>
      <c r="U76" s="2"/>
    </row>
    <row r="77" spans="1:21">
      <c r="A77" s="58" t="s">
        <v>10</v>
      </c>
      <c r="B77" s="10">
        <v>8</v>
      </c>
      <c r="C77" s="11">
        <f>B77/B79</f>
        <v>0.12698412698412698</v>
      </c>
      <c r="D77" s="12">
        <v>10</v>
      </c>
      <c r="E77" s="11">
        <f>D77/D79</f>
        <v>0.11363636363636363</v>
      </c>
      <c r="F77" s="10">
        <f t="shared" si="6"/>
        <v>18</v>
      </c>
      <c r="G77" s="11">
        <f>F77/F79</f>
        <v>0.11920529801324503</v>
      </c>
      <c r="I77" s="1"/>
      <c r="R77" s="59"/>
      <c r="U77" s="2"/>
    </row>
    <row r="78" spans="1:21" ht="24">
      <c r="A78" s="58" t="s">
        <v>11</v>
      </c>
      <c r="B78" s="10">
        <v>2</v>
      </c>
      <c r="C78" s="11">
        <f>B78/B79</f>
        <v>3.1746031746031744E-2</v>
      </c>
      <c r="D78" s="12">
        <v>3</v>
      </c>
      <c r="E78" s="11">
        <f>D78/D79</f>
        <v>3.4090909090909088E-2</v>
      </c>
      <c r="F78" s="10">
        <f t="shared" si="6"/>
        <v>5</v>
      </c>
      <c r="G78" s="11">
        <f>F78/F79</f>
        <v>3.3112582781456956E-2</v>
      </c>
      <c r="I78" s="1"/>
      <c r="R78" s="59"/>
      <c r="U78" s="2"/>
    </row>
    <row r="79" spans="1:21">
      <c r="A79" s="61" t="s">
        <v>13</v>
      </c>
      <c r="B79" s="71">
        <f>SUM(B75:B78)</f>
        <v>63</v>
      </c>
      <c r="C79" s="72"/>
      <c r="D79" s="71">
        <f>SUM(D75:D78)</f>
        <v>88</v>
      </c>
      <c r="E79" s="73"/>
      <c r="F79" s="71">
        <f>SUM(F75:F78)</f>
        <v>151</v>
      </c>
      <c r="G79" s="72"/>
      <c r="J79" s="59"/>
      <c r="K79" s="59"/>
      <c r="L79" s="2"/>
      <c r="M79" s="2"/>
      <c r="N79" s="2"/>
      <c r="O79" s="2"/>
      <c r="P79" s="2"/>
      <c r="Q79" s="2"/>
      <c r="R79" s="2"/>
      <c r="S79" s="2"/>
      <c r="T79" s="2"/>
      <c r="U79" s="2"/>
    </row>
    <row r="80" spans="1:21" ht="24">
      <c r="A80" s="58" t="s">
        <v>12</v>
      </c>
      <c r="B80" s="10">
        <v>0</v>
      </c>
      <c r="C80" s="11" t="s">
        <v>0</v>
      </c>
      <c r="D80" s="12">
        <v>7</v>
      </c>
      <c r="E80" s="13" t="s">
        <v>0</v>
      </c>
      <c r="F80" s="10">
        <f t="shared" si="6"/>
        <v>7</v>
      </c>
      <c r="G80" s="11" t="s">
        <v>0</v>
      </c>
      <c r="I80" s="1"/>
      <c r="R80" s="59"/>
      <c r="U80" s="2"/>
    </row>
    <row r="81" spans="1:21">
      <c r="A81" s="137" t="s">
        <v>21</v>
      </c>
      <c r="B81" s="137"/>
      <c r="C81" s="137"/>
      <c r="D81" s="137"/>
      <c r="E81" s="137"/>
      <c r="F81" s="137"/>
      <c r="G81" s="137"/>
      <c r="H81" s="137"/>
    </row>
    <row r="82" spans="1:21" ht="25.5" customHeight="1">
      <c r="A82" s="109" t="s">
        <v>28</v>
      </c>
      <c r="B82" s="109"/>
      <c r="C82" s="109"/>
      <c r="D82" s="109"/>
      <c r="E82" s="109"/>
      <c r="F82" s="109"/>
      <c r="G82" s="109"/>
      <c r="H82" s="3"/>
    </row>
    <row r="83" spans="1:21" ht="12.75" customHeight="1">
      <c r="A83" s="4"/>
      <c r="B83" s="135" t="s">
        <v>2</v>
      </c>
      <c r="C83" s="135"/>
      <c r="D83" s="135" t="s">
        <v>3</v>
      </c>
      <c r="E83" s="135"/>
      <c r="F83" s="135" t="s">
        <v>4</v>
      </c>
      <c r="G83" s="135"/>
      <c r="I83" s="1"/>
      <c r="R83" s="59"/>
      <c r="U83" s="2"/>
    </row>
    <row r="84" spans="1:21">
      <c r="A84" s="8"/>
      <c r="B84" s="9" t="s">
        <v>5</v>
      </c>
      <c r="C84" s="9" t="s">
        <v>6</v>
      </c>
      <c r="D84" s="9" t="s">
        <v>5</v>
      </c>
      <c r="E84" s="9" t="s">
        <v>6</v>
      </c>
      <c r="F84" s="9" t="s">
        <v>5</v>
      </c>
      <c r="G84" s="9" t="s">
        <v>6</v>
      </c>
      <c r="I84" s="1"/>
      <c r="R84" s="59"/>
      <c r="U84" s="2"/>
    </row>
    <row r="85" spans="1:21" ht="24">
      <c r="A85" s="58" t="s">
        <v>8</v>
      </c>
      <c r="B85" s="10">
        <v>14</v>
      </c>
      <c r="C85" s="11">
        <f>B85/B89</f>
        <v>0.24561403508771928</v>
      </c>
      <c r="D85" s="12">
        <v>25</v>
      </c>
      <c r="E85" s="11">
        <f>D85/D89</f>
        <v>0.30864197530864196</v>
      </c>
      <c r="F85" s="10">
        <f t="shared" ref="F85:F90" si="7">D85+B85</f>
        <v>39</v>
      </c>
      <c r="G85" s="11">
        <f>F85/F89</f>
        <v>0.28260869565217389</v>
      </c>
      <c r="I85" s="1"/>
      <c r="R85" s="59"/>
      <c r="U85" s="2"/>
    </row>
    <row r="86" spans="1:21">
      <c r="A86" s="58" t="s">
        <v>9</v>
      </c>
      <c r="B86" s="10">
        <v>25</v>
      </c>
      <c r="C86" s="11">
        <f>B86/B89</f>
        <v>0.43859649122807015</v>
      </c>
      <c r="D86" s="12">
        <v>32</v>
      </c>
      <c r="E86" s="11">
        <f>D86/D89</f>
        <v>0.39506172839506171</v>
      </c>
      <c r="F86" s="10">
        <f t="shared" si="7"/>
        <v>57</v>
      </c>
      <c r="G86" s="11">
        <f>F86/F89</f>
        <v>0.41304347826086957</v>
      </c>
      <c r="I86" s="1"/>
      <c r="R86" s="59"/>
      <c r="U86" s="2"/>
    </row>
    <row r="87" spans="1:21">
      <c r="A87" s="58" t="s">
        <v>10</v>
      </c>
      <c r="B87" s="10">
        <v>12</v>
      </c>
      <c r="C87" s="11">
        <f>B87/B89</f>
        <v>0.21052631578947367</v>
      </c>
      <c r="D87" s="12">
        <v>19</v>
      </c>
      <c r="E87" s="11">
        <f>D87/D89</f>
        <v>0.23456790123456789</v>
      </c>
      <c r="F87" s="10">
        <f t="shared" si="7"/>
        <v>31</v>
      </c>
      <c r="G87" s="11">
        <f>F87/F89</f>
        <v>0.22463768115942029</v>
      </c>
      <c r="I87" s="1"/>
      <c r="R87" s="59"/>
      <c r="U87" s="2"/>
    </row>
    <row r="88" spans="1:21" ht="24">
      <c r="A88" s="58" t="s">
        <v>11</v>
      </c>
      <c r="B88" s="10">
        <v>6</v>
      </c>
      <c r="C88" s="11">
        <f>B88/B89</f>
        <v>0.10526315789473684</v>
      </c>
      <c r="D88" s="12">
        <v>5</v>
      </c>
      <c r="E88" s="11">
        <f>D88/D89</f>
        <v>6.1728395061728392E-2</v>
      </c>
      <c r="F88" s="10">
        <f t="shared" si="7"/>
        <v>11</v>
      </c>
      <c r="G88" s="11">
        <f>F88/F89</f>
        <v>7.9710144927536225E-2</v>
      </c>
      <c r="I88" s="1"/>
      <c r="R88" s="59"/>
      <c r="U88" s="2"/>
    </row>
    <row r="89" spans="1:21">
      <c r="A89" s="61" t="s">
        <v>13</v>
      </c>
      <c r="B89" s="71">
        <f>SUM(B85:B88)</f>
        <v>57</v>
      </c>
      <c r="C89" s="72"/>
      <c r="D89" s="71">
        <f>SUM(D85:D88)</f>
        <v>81</v>
      </c>
      <c r="E89" s="73"/>
      <c r="F89" s="71">
        <f>SUM(F85:F88)</f>
        <v>138</v>
      </c>
      <c r="G89" s="72"/>
      <c r="J89" s="59"/>
      <c r="K89" s="59"/>
      <c r="L89" s="2"/>
      <c r="M89" s="2"/>
      <c r="N89" s="2"/>
      <c r="O89" s="2"/>
      <c r="P89" s="2"/>
      <c r="Q89" s="2"/>
      <c r="R89" s="2"/>
      <c r="S89" s="2"/>
      <c r="T89" s="2"/>
      <c r="U89" s="2"/>
    </row>
    <row r="90" spans="1:21" ht="24">
      <c r="A90" s="58" t="s">
        <v>12</v>
      </c>
      <c r="B90" s="10">
        <v>6</v>
      </c>
      <c r="C90" s="11" t="s">
        <v>0</v>
      </c>
      <c r="D90" s="12">
        <v>13</v>
      </c>
      <c r="E90" s="13" t="s">
        <v>0</v>
      </c>
      <c r="F90" s="10">
        <f t="shared" si="7"/>
        <v>19</v>
      </c>
      <c r="G90" s="11" t="s">
        <v>0</v>
      </c>
      <c r="I90" s="1"/>
      <c r="R90" s="59"/>
      <c r="U90" s="2"/>
    </row>
    <row r="91" spans="1:21">
      <c r="A91" s="137" t="s">
        <v>21</v>
      </c>
      <c r="B91" s="137"/>
      <c r="C91" s="137"/>
      <c r="D91" s="137"/>
      <c r="E91" s="137"/>
      <c r="F91" s="137"/>
      <c r="G91" s="137"/>
      <c r="H91" s="137"/>
    </row>
    <row r="94" spans="1:21" ht="24.75" customHeight="1">
      <c r="A94" s="109" t="s">
        <v>29</v>
      </c>
      <c r="B94" s="109"/>
      <c r="C94" s="109"/>
      <c r="D94" s="109"/>
      <c r="E94" s="109"/>
      <c r="F94" s="109"/>
      <c r="G94" s="109"/>
      <c r="H94" s="3"/>
    </row>
    <row r="95" spans="1:21" ht="12.75" customHeight="1">
      <c r="A95" s="4"/>
      <c r="B95" s="135" t="s">
        <v>2</v>
      </c>
      <c r="C95" s="135"/>
      <c r="D95" s="135" t="s">
        <v>3</v>
      </c>
      <c r="E95" s="135"/>
      <c r="F95" s="135" t="s">
        <v>4</v>
      </c>
      <c r="G95" s="135"/>
      <c r="I95" s="1"/>
      <c r="R95" s="59"/>
      <c r="U95" s="2"/>
    </row>
    <row r="96" spans="1:21">
      <c r="A96" s="8"/>
      <c r="B96" s="9" t="s">
        <v>5</v>
      </c>
      <c r="C96" s="9" t="s">
        <v>6</v>
      </c>
      <c r="D96" s="9" t="s">
        <v>5</v>
      </c>
      <c r="E96" s="9" t="s">
        <v>6</v>
      </c>
      <c r="F96" s="9" t="s">
        <v>5</v>
      </c>
      <c r="G96" s="9" t="s">
        <v>6</v>
      </c>
      <c r="I96" s="1"/>
      <c r="R96" s="59"/>
      <c r="U96" s="2"/>
    </row>
    <row r="97" spans="1:21" ht="24">
      <c r="A97" s="58" t="s">
        <v>8</v>
      </c>
      <c r="B97" s="10">
        <v>20</v>
      </c>
      <c r="C97" s="11">
        <f>B97/B101</f>
        <v>0.33898305084745761</v>
      </c>
      <c r="D97" s="12">
        <v>17</v>
      </c>
      <c r="E97" s="11">
        <f>D97/D101</f>
        <v>0.24637681159420291</v>
      </c>
      <c r="F97" s="10">
        <f t="shared" ref="F97:F102" si="8">D97+B97</f>
        <v>37</v>
      </c>
      <c r="G97" s="11">
        <f>F97/F101</f>
        <v>0.2890625</v>
      </c>
      <c r="I97" s="1"/>
      <c r="R97" s="59"/>
      <c r="U97" s="2"/>
    </row>
    <row r="98" spans="1:21">
      <c r="A98" s="58" t="s">
        <v>9</v>
      </c>
      <c r="B98" s="10">
        <v>26</v>
      </c>
      <c r="C98" s="11">
        <f>B98/B101</f>
        <v>0.44067796610169491</v>
      </c>
      <c r="D98" s="12">
        <v>35</v>
      </c>
      <c r="E98" s="11">
        <f>D98/D101</f>
        <v>0.50724637681159424</v>
      </c>
      <c r="F98" s="10">
        <f t="shared" si="8"/>
        <v>61</v>
      </c>
      <c r="G98" s="11">
        <f>F98/F101</f>
        <v>0.4765625</v>
      </c>
      <c r="I98" s="1"/>
      <c r="R98" s="59"/>
      <c r="U98" s="2"/>
    </row>
    <row r="99" spans="1:21">
      <c r="A99" s="58" t="s">
        <v>10</v>
      </c>
      <c r="B99" s="10">
        <v>11</v>
      </c>
      <c r="C99" s="11">
        <f>B99/B101</f>
        <v>0.1864406779661017</v>
      </c>
      <c r="D99" s="12">
        <v>13</v>
      </c>
      <c r="E99" s="11">
        <f>D99/D101</f>
        <v>0.18840579710144928</v>
      </c>
      <c r="F99" s="10">
        <f t="shared" si="8"/>
        <v>24</v>
      </c>
      <c r="G99" s="11">
        <f>F99/F101</f>
        <v>0.1875</v>
      </c>
      <c r="I99" s="1"/>
      <c r="R99" s="59"/>
      <c r="U99" s="2"/>
    </row>
    <row r="100" spans="1:21" ht="24">
      <c r="A100" s="58" t="s">
        <v>11</v>
      </c>
      <c r="B100" s="10">
        <v>2</v>
      </c>
      <c r="C100" s="11">
        <f>B100/B101</f>
        <v>3.3898305084745763E-2</v>
      </c>
      <c r="D100" s="12">
        <v>4</v>
      </c>
      <c r="E100" s="11">
        <f>D100/D101</f>
        <v>5.7971014492753624E-2</v>
      </c>
      <c r="F100" s="10">
        <f t="shared" si="8"/>
        <v>6</v>
      </c>
      <c r="G100" s="11">
        <f>F100/F101</f>
        <v>4.6875E-2</v>
      </c>
      <c r="I100" s="1"/>
      <c r="R100" s="59"/>
      <c r="U100" s="2"/>
    </row>
    <row r="101" spans="1:21">
      <c r="A101" s="61" t="s">
        <v>13</v>
      </c>
      <c r="B101" s="71">
        <f>SUM(B97:B100)</f>
        <v>59</v>
      </c>
      <c r="C101" s="72"/>
      <c r="D101" s="71">
        <f>SUM(D97:D100)</f>
        <v>69</v>
      </c>
      <c r="E101" s="73"/>
      <c r="F101" s="71">
        <f>SUM(F97:F100)</f>
        <v>128</v>
      </c>
      <c r="G101" s="72"/>
      <c r="J101" s="59"/>
      <c r="K101" s="59"/>
      <c r="L101" s="2"/>
      <c r="M101" s="2"/>
      <c r="N101" s="2"/>
      <c r="O101" s="2"/>
      <c r="P101" s="2"/>
      <c r="Q101" s="2"/>
      <c r="R101" s="2"/>
      <c r="S101" s="2"/>
      <c r="T101" s="2"/>
      <c r="U101" s="2"/>
    </row>
    <row r="102" spans="1:21" ht="24">
      <c r="A102" s="58" t="s">
        <v>12</v>
      </c>
      <c r="B102" s="10">
        <v>4</v>
      </c>
      <c r="C102" s="11" t="s">
        <v>0</v>
      </c>
      <c r="D102" s="12">
        <v>26</v>
      </c>
      <c r="E102" s="13" t="s">
        <v>0</v>
      </c>
      <c r="F102" s="10">
        <f t="shared" si="8"/>
        <v>30</v>
      </c>
      <c r="G102" s="11" t="s">
        <v>0</v>
      </c>
      <c r="I102" s="1"/>
      <c r="R102" s="59"/>
      <c r="U102" s="2"/>
    </row>
    <row r="103" spans="1:21">
      <c r="A103" s="137" t="s">
        <v>21</v>
      </c>
      <c r="B103" s="137"/>
      <c r="C103" s="137"/>
      <c r="D103" s="137"/>
      <c r="E103" s="137"/>
      <c r="F103" s="137"/>
      <c r="G103" s="137"/>
      <c r="H103" s="137"/>
    </row>
    <row r="106" spans="1:21" ht="12.75" customHeight="1">
      <c r="A106" s="109" t="s">
        <v>30</v>
      </c>
      <c r="B106" s="109"/>
      <c r="C106" s="109"/>
      <c r="D106" s="109"/>
      <c r="E106" s="109"/>
      <c r="F106" s="109"/>
      <c r="G106" s="109"/>
      <c r="H106" s="3"/>
    </row>
    <row r="107" spans="1:21" ht="12.75" customHeight="1">
      <c r="A107" s="4"/>
      <c r="B107" s="135" t="s">
        <v>2</v>
      </c>
      <c r="C107" s="135"/>
      <c r="D107" s="135" t="s">
        <v>3</v>
      </c>
      <c r="E107" s="135"/>
      <c r="F107" s="135" t="s">
        <v>4</v>
      </c>
      <c r="G107" s="135"/>
      <c r="I107" s="1"/>
      <c r="R107" s="59"/>
      <c r="U107" s="2"/>
    </row>
    <row r="108" spans="1:21">
      <c r="A108" s="8"/>
      <c r="B108" s="9" t="s">
        <v>5</v>
      </c>
      <c r="C108" s="9" t="s">
        <v>6</v>
      </c>
      <c r="D108" s="9" t="s">
        <v>5</v>
      </c>
      <c r="E108" s="9" t="s">
        <v>6</v>
      </c>
      <c r="F108" s="9" t="s">
        <v>5</v>
      </c>
      <c r="G108" s="9" t="s">
        <v>6</v>
      </c>
      <c r="I108" s="1"/>
      <c r="R108" s="59"/>
      <c r="U108" s="2"/>
    </row>
    <row r="109" spans="1:21" ht="24">
      <c r="A109" s="58" t="s">
        <v>8</v>
      </c>
      <c r="B109" s="10">
        <v>35</v>
      </c>
      <c r="C109" s="11">
        <f>B109/B113</f>
        <v>0.55555555555555558</v>
      </c>
      <c r="D109" s="12">
        <v>46</v>
      </c>
      <c r="E109" s="11">
        <f>D109/D113</f>
        <v>0.52272727272727271</v>
      </c>
      <c r="F109" s="10">
        <f t="shared" ref="F109:F114" si="9">D109+B109</f>
        <v>81</v>
      </c>
      <c r="G109" s="11">
        <f>F109/F113</f>
        <v>0.53642384105960261</v>
      </c>
      <c r="I109" s="1"/>
      <c r="R109" s="59"/>
      <c r="U109" s="2"/>
    </row>
    <row r="110" spans="1:21">
      <c r="A110" s="58" t="s">
        <v>9</v>
      </c>
      <c r="B110" s="10">
        <v>28</v>
      </c>
      <c r="C110" s="11">
        <f>B110/B113</f>
        <v>0.44444444444444442</v>
      </c>
      <c r="D110" s="12">
        <v>39</v>
      </c>
      <c r="E110" s="11">
        <f>D110/D113</f>
        <v>0.44318181818181818</v>
      </c>
      <c r="F110" s="10">
        <f t="shared" si="9"/>
        <v>67</v>
      </c>
      <c r="G110" s="11">
        <f>F110/F113</f>
        <v>0.44370860927152317</v>
      </c>
      <c r="I110" s="1"/>
      <c r="R110" s="59"/>
      <c r="U110" s="2"/>
    </row>
    <row r="111" spans="1:21">
      <c r="A111" s="58" t="s">
        <v>10</v>
      </c>
      <c r="B111" s="10"/>
      <c r="C111" s="11">
        <f>B111/B113</f>
        <v>0</v>
      </c>
      <c r="D111" s="12">
        <v>2</v>
      </c>
      <c r="E111" s="11">
        <f>D111/D113</f>
        <v>2.2727272727272728E-2</v>
      </c>
      <c r="F111" s="10">
        <f t="shared" si="9"/>
        <v>2</v>
      </c>
      <c r="G111" s="11">
        <f>F111/F113</f>
        <v>1.3245033112582781E-2</v>
      </c>
      <c r="I111" s="1"/>
      <c r="R111" s="59"/>
      <c r="U111" s="2"/>
    </row>
    <row r="112" spans="1:21" ht="24">
      <c r="A112" s="58" t="s">
        <v>11</v>
      </c>
      <c r="B112" s="10"/>
      <c r="C112" s="11">
        <f>B112/B113</f>
        <v>0</v>
      </c>
      <c r="D112" s="12">
        <v>1</v>
      </c>
      <c r="E112" s="11">
        <f>D112/D113</f>
        <v>1.1363636363636364E-2</v>
      </c>
      <c r="F112" s="10">
        <f t="shared" si="9"/>
        <v>1</v>
      </c>
      <c r="G112" s="11">
        <f>F112/F113</f>
        <v>6.6225165562913907E-3</v>
      </c>
      <c r="I112" s="1"/>
      <c r="R112" s="59"/>
      <c r="U112" s="2"/>
    </row>
    <row r="113" spans="1:21">
      <c r="A113" s="61" t="s">
        <v>13</v>
      </c>
      <c r="B113" s="71">
        <f>SUM(B109:B112)</f>
        <v>63</v>
      </c>
      <c r="C113" s="72"/>
      <c r="D113" s="71">
        <f>SUM(D109:D112)</f>
        <v>88</v>
      </c>
      <c r="E113" s="73"/>
      <c r="F113" s="71">
        <f>SUM(F109:F112)</f>
        <v>151</v>
      </c>
      <c r="G113" s="72"/>
      <c r="J113" s="59"/>
      <c r="K113" s="59"/>
      <c r="L113" s="2"/>
      <c r="M113" s="2"/>
      <c r="N113" s="2"/>
      <c r="O113" s="2"/>
      <c r="P113" s="2"/>
      <c r="Q113" s="2"/>
      <c r="R113" s="2"/>
      <c r="S113" s="2"/>
      <c r="T113" s="2"/>
      <c r="U113" s="2"/>
    </row>
    <row r="114" spans="1:21" ht="24">
      <c r="A114" s="58" t="s">
        <v>12</v>
      </c>
      <c r="B114" s="10"/>
      <c r="C114" s="11" t="s">
        <v>0</v>
      </c>
      <c r="D114" s="12">
        <v>7</v>
      </c>
      <c r="E114" s="13" t="s">
        <v>0</v>
      </c>
      <c r="F114" s="10">
        <f t="shared" si="9"/>
        <v>7</v>
      </c>
      <c r="G114" s="11" t="s">
        <v>0</v>
      </c>
      <c r="I114" s="1"/>
      <c r="R114" s="59"/>
      <c r="U114" s="2"/>
    </row>
    <row r="115" spans="1:21">
      <c r="A115" s="137" t="s">
        <v>21</v>
      </c>
      <c r="B115" s="137"/>
      <c r="C115" s="137"/>
      <c r="D115" s="137"/>
      <c r="E115" s="137"/>
      <c r="F115" s="137"/>
      <c r="G115" s="137"/>
      <c r="H115" s="137"/>
    </row>
    <row r="116" spans="1:21" ht="23.25" customHeight="1">
      <c r="A116" s="109" t="s">
        <v>69</v>
      </c>
      <c r="B116" s="109"/>
      <c r="C116" s="109"/>
      <c r="D116" s="109"/>
      <c r="E116" s="109"/>
      <c r="F116" s="109"/>
      <c r="G116" s="109"/>
      <c r="H116" s="3"/>
      <c r="I116" s="3"/>
      <c r="J116" s="3"/>
    </row>
    <row r="117" spans="1:21" ht="12.75" customHeight="1">
      <c r="A117" s="4"/>
      <c r="B117" s="135" t="s">
        <v>2</v>
      </c>
      <c r="C117" s="135"/>
      <c r="D117" s="135" t="s">
        <v>3</v>
      </c>
      <c r="E117" s="135"/>
      <c r="F117" s="135" t="s">
        <v>4</v>
      </c>
      <c r="G117" s="135"/>
      <c r="I117" s="1"/>
      <c r="R117" s="59"/>
      <c r="U117" s="2"/>
    </row>
    <row r="118" spans="1:21">
      <c r="A118" s="8"/>
      <c r="B118" s="9" t="s">
        <v>5</v>
      </c>
      <c r="C118" s="9" t="s">
        <v>6</v>
      </c>
      <c r="D118" s="9" t="s">
        <v>5</v>
      </c>
      <c r="E118" s="9" t="s">
        <v>6</v>
      </c>
      <c r="F118" s="9" t="s">
        <v>5</v>
      </c>
      <c r="G118" s="9" t="s">
        <v>6</v>
      </c>
      <c r="I118" s="1"/>
      <c r="R118" s="59"/>
      <c r="U118" s="2"/>
    </row>
    <row r="119" spans="1:21" ht="24">
      <c r="A119" s="58" t="s">
        <v>8</v>
      </c>
      <c r="B119" s="10">
        <v>21</v>
      </c>
      <c r="C119" s="11">
        <f>B119/B123</f>
        <v>0.375</v>
      </c>
      <c r="D119" s="12">
        <v>35</v>
      </c>
      <c r="E119" s="11">
        <f>D119/D123</f>
        <v>0.47297297297297297</v>
      </c>
      <c r="F119" s="10">
        <f t="shared" ref="F119:F124" si="10">D119+B119</f>
        <v>56</v>
      </c>
      <c r="G119" s="11">
        <f>F119/F123</f>
        <v>0.43076923076923079</v>
      </c>
      <c r="I119" s="1"/>
      <c r="R119" s="59"/>
      <c r="U119" s="2"/>
    </row>
    <row r="120" spans="1:21">
      <c r="A120" s="58" t="s">
        <v>9</v>
      </c>
      <c r="B120" s="10">
        <v>32</v>
      </c>
      <c r="C120" s="11">
        <f>B120/B123</f>
        <v>0.5714285714285714</v>
      </c>
      <c r="D120" s="12">
        <v>23</v>
      </c>
      <c r="E120" s="11">
        <f>D120/D123</f>
        <v>0.3108108108108108</v>
      </c>
      <c r="F120" s="10">
        <f t="shared" si="10"/>
        <v>55</v>
      </c>
      <c r="G120" s="11">
        <f>F120/F123</f>
        <v>0.42307692307692307</v>
      </c>
      <c r="I120" s="1"/>
      <c r="R120" s="59"/>
      <c r="U120" s="2"/>
    </row>
    <row r="121" spans="1:21">
      <c r="A121" s="58" t="s">
        <v>10</v>
      </c>
      <c r="B121" s="10">
        <v>2</v>
      </c>
      <c r="C121" s="11">
        <f>B121/B123</f>
        <v>3.5714285714285712E-2</v>
      </c>
      <c r="D121" s="12">
        <v>9</v>
      </c>
      <c r="E121" s="11">
        <f>D121/D123</f>
        <v>0.12162162162162163</v>
      </c>
      <c r="F121" s="10">
        <f t="shared" si="10"/>
        <v>11</v>
      </c>
      <c r="G121" s="11">
        <f>F121/F123</f>
        <v>8.461538461538462E-2</v>
      </c>
      <c r="I121" s="1"/>
      <c r="R121" s="59"/>
      <c r="U121" s="2"/>
    </row>
    <row r="122" spans="1:21" ht="24">
      <c r="A122" s="58" t="s">
        <v>11</v>
      </c>
      <c r="B122" s="10">
        <v>1</v>
      </c>
      <c r="C122" s="11">
        <f>B122/B123</f>
        <v>1.7857142857142856E-2</v>
      </c>
      <c r="D122" s="12">
        <v>7</v>
      </c>
      <c r="E122" s="11">
        <f>D122/D123</f>
        <v>9.45945945945946E-2</v>
      </c>
      <c r="F122" s="10">
        <f t="shared" si="10"/>
        <v>8</v>
      </c>
      <c r="G122" s="11">
        <f>F122/F123</f>
        <v>6.1538461538461542E-2</v>
      </c>
      <c r="I122" s="1"/>
      <c r="R122" s="59"/>
      <c r="U122" s="2"/>
    </row>
    <row r="123" spans="1:21">
      <c r="A123" s="61" t="s">
        <v>13</v>
      </c>
      <c r="B123" s="71">
        <f>SUM(B119:B122)</f>
        <v>56</v>
      </c>
      <c r="C123" s="72"/>
      <c r="D123" s="71">
        <f>SUM(D119:D122)</f>
        <v>74</v>
      </c>
      <c r="E123" s="73"/>
      <c r="F123" s="71">
        <f>SUM(F119:F122)</f>
        <v>130</v>
      </c>
      <c r="G123" s="72"/>
      <c r="J123" s="59"/>
      <c r="K123" s="59"/>
      <c r="L123" s="2"/>
      <c r="M123" s="2"/>
      <c r="N123" s="2"/>
      <c r="O123" s="2"/>
      <c r="P123" s="2"/>
      <c r="Q123" s="2"/>
      <c r="R123" s="2"/>
      <c r="S123" s="2"/>
      <c r="T123" s="2"/>
      <c r="U123" s="2"/>
    </row>
    <row r="124" spans="1:21" ht="24">
      <c r="A124" s="58" t="s">
        <v>12</v>
      </c>
      <c r="B124" s="10">
        <v>7</v>
      </c>
      <c r="C124" s="11" t="s">
        <v>0</v>
      </c>
      <c r="D124" s="12">
        <v>21</v>
      </c>
      <c r="E124" s="13" t="s">
        <v>0</v>
      </c>
      <c r="F124" s="10">
        <f t="shared" si="10"/>
        <v>28</v>
      </c>
      <c r="G124" s="11" t="s">
        <v>0</v>
      </c>
      <c r="I124" s="1"/>
      <c r="R124" s="59"/>
      <c r="U124" s="2"/>
    </row>
    <row r="125" spans="1:21">
      <c r="A125" s="137" t="s">
        <v>21</v>
      </c>
      <c r="B125" s="137"/>
      <c r="C125" s="137"/>
      <c r="D125" s="137"/>
      <c r="E125" s="137"/>
      <c r="F125" s="137"/>
      <c r="G125" s="137"/>
      <c r="H125" s="137"/>
    </row>
    <row r="128" spans="1:21" ht="25.5" customHeight="1">
      <c r="A128" s="109" t="s">
        <v>70</v>
      </c>
      <c r="B128" s="109"/>
      <c r="C128" s="109"/>
      <c r="D128" s="109"/>
      <c r="E128" s="109"/>
      <c r="F128" s="109"/>
      <c r="G128" s="109"/>
      <c r="H128" s="109"/>
      <c r="I128" s="3"/>
      <c r="J128" s="3"/>
    </row>
    <row r="129" spans="1:21" ht="12.75" customHeight="1">
      <c r="A129" s="4"/>
      <c r="B129" s="135" t="s">
        <v>2</v>
      </c>
      <c r="C129" s="135"/>
      <c r="D129" s="135" t="s">
        <v>3</v>
      </c>
      <c r="E129" s="135"/>
      <c r="F129" s="135" t="s">
        <v>4</v>
      </c>
      <c r="G129" s="135"/>
      <c r="I129" s="1"/>
      <c r="R129" s="59"/>
      <c r="U129" s="2"/>
    </row>
    <row r="130" spans="1:21">
      <c r="A130" s="8"/>
      <c r="B130" s="9" t="s">
        <v>5</v>
      </c>
      <c r="C130" s="9" t="s">
        <v>6</v>
      </c>
      <c r="D130" s="9" t="s">
        <v>5</v>
      </c>
      <c r="E130" s="9" t="s">
        <v>6</v>
      </c>
      <c r="F130" s="9" t="s">
        <v>5</v>
      </c>
      <c r="G130" s="9" t="s">
        <v>6</v>
      </c>
      <c r="I130" s="1"/>
      <c r="R130" s="59"/>
      <c r="U130" s="2"/>
    </row>
    <row r="131" spans="1:21" ht="24">
      <c r="A131" s="58" t="s">
        <v>8</v>
      </c>
      <c r="B131" s="10">
        <v>39</v>
      </c>
      <c r="C131" s="11">
        <f>B131/B135</f>
        <v>0.62903225806451613</v>
      </c>
      <c r="D131" s="12">
        <v>39</v>
      </c>
      <c r="E131" s="11">
        <f>D131/D135</f>
        <v>0.51315789473684215</v>
      </c>
      <c r="F131" s="10">
        <f t="shared" ref="F131:F136" si="11">D131+B131</f>
        <v>78</v>
      </c>
      <c r="G131" s="11">
        <f>F131/F135</f>
        <v>0.56521739130434778</v>
      </c>
      <c r="I131" s="1"/>
      <c r="R131" s="59"/>
      <c r="U131" s="2"/>
    </row>
    <row r="132" spans="1:21">
      <c r="A132" s="58" t="s">
        <v>9</v>
      </c>
      <c r="B132" s="10">
        <v>20</v>
      </c>
      <c r="C132" s="11">
        <f>B132/B135</f>
        <v>0.32258064516129031</v>
      </c>
      <c r="D132" s="12">
        <v>34</v>
      </c>
      <c r="E132" s="11">
        <f>D132/D135</f>
        <v>0.44736842105263158</v>
      </c>
      <c r="F132" s="10">
        <f t="shared" si="11"/>
        <v>54</v>
      </c>
      <c r="G132" s="11">
        <f>F132/F135</f>
        <v>0.39130434782608697</v>
      </c>
      <c r="I132" s="1"/>
      <c r="R132" s="59"/>
      <c r="U132" s="2"/>
    </row>
    <row r="133" spans="1:21">
      <c r="A133" s="58" t="s">
        <v>10</v>
      </c>
      <c r="B133" s="10">
        <v>3</v>
      </c>
      <c r="C133" s="11">
        <f>B133/B135</f>
        <v>4.8387096774193547E-2</v>
      </c>
      <c r="D133" s="12">
        <v>3</v>
      </c>
      <c r="E133" s="11">
        <f>D133/D135</f>
        <v>3.9473684210526314E-2</v>
      </c>
      <c r="F133" s="10">
        <f t="shared" si="11"/>
        <v>6</v>
      </c>
      <c r="G133" s="11">
        <f>F133/F135</f>
        <v>4.3478260869565216E-2</v>
      </c>
      <c r="I133" s="1"/>
      <c r="R133" s="59"/>
      <c r="U133" s="2"/>
    </row>
    <row r="134" spans="1:21" ht="24">
      <c r="A134" s="58" t="s">
        <v>11</v>
      </c>
      <c r="B134" s="10"/>
      <c r="C134" s="11">
        <f>B134/B135</f>
        <v>0</v>
      </c>
      <c r="D134" s="12"/>
      <c r="E134" s="11">
        <f>D134/D135</f>
        <v>0</v>
      </c>
      <c r="F134" s="10">
        <f t="shared" si="11"/>
        <v>0</v>
      </c>
      <c r="G134" s="11">
        <f>F134/F135</f>
        <v>0</v>
      </c>
      <c r="I134" s="1"/>
      <c r="R134" s="59"/>
      <c r="U134" s="2"/>
    </row>
    <row r="135" spans="1:21">
      <c r="A135" s="61" t="s">
        <v>13</v>
      </c>
      <c r="B135" s="71">
        <f>SUM(B131:B134)</f>
        <v>62</v>
      </c>
      <c r="C135" s="72"/>
      <c r="D135" s="71">
        <f>SUM(D131:D134)</f>
        <v>76</v>
      </c>
      <c r="E135" s="73"/>
      <c r="F135" s="71">
        <f>SUM(F131:F134)</f>
        <v>138</v>
      </c>
      <c r="G135" s="72"/>
      <c r="J135" s="59"/>
      <c r="K135" s="59"/>
      <c r="L135" s="2"/>
      <c r="M135" s="2"/>
      <c r="N135" s="2"/>
      <c r="O135" s="2"/>
      <c r="P135" s="2"/>
      <c r="Q135" s="2"/>
      <c r="R135" s="2"/>
      <c r="S135" s="2"/>
      <c r="T135" s="2"/>
      <c r="U135" s="2"/>
    </row>
    <row r="136" spans="1:21" ht="24">
      <c r="A136" s="58" t="s">
        <v>12</v>
      </c>
      <c r="B136" s="10">
        <v>1</v>
      </c>
      <c r="C136" s="11" t="s">
        <v>0</v>
      </c>
      <c r="D136" s="12">
        <v>18</v>
      </c>
      <c r="E136" s="13" t="s">
        <v>0</v>
      </c>
      <c r="F136" s="10">
        <f t="shared" si="11"/>
        <v>19</v>
      </c>
      <c r="G136" s="11" t="s">
        <v>0</v>
      </c>
      <c r="I136" s="1"/>
      <c r="R136" s="59"/>
      <c r="U136" s="2"/>
    </row>
    <row r="137" spans="1:21">
      <c r="A137" s="137" t="s">
        <v>21</v>
      </c>
      <c r="B137" s="137"/>
      <c r="C137" s="137"/>
      <c r="D137" s="137"/>
      <c r="E137" s="137"/>
      <c r="F137" s="137"/>
      <c r="G137" s="137"/>
      <c r="H137" s="137"/>
    </row>
    <row r="140" spans="1:21" ht="27" customHeight="1">
      <c r="A140" s="109" t="s">
        <v>71</v>
      </c>
      <c r="B140" s="109"/>
      <c r="C140" s="109"/>
      <c r="D140" s="109"/>
      <c r="E140" s="109"/>
      <c r="F140" s="109"/>
      <c r="G140" s="109"/>
      <c r="H140" s="109"/>
      <c r="I140" s="3"/>
      <c r="J140" s="3"/>
    </row>
    <row r="141" spans="1:21" ht="12.75" customHeight="1">
      <c r="A141" s="4"/>
      <c r="B141" s="135" t="s">
        <v>2</v>
      </c>
      <c r="C141" s="135"/>
      <c r="D141" s="135" t="s">
        <v>3</v>
      </c>
      <c r="E141" s="135"/>
      <c r="F141" s="135" t="s">
        <v>4</v>
      </c>
      <c r="G141" s="135"/>
      <c r="I141" s="1"/>
      <c r="R141" s="59"/>
      <c r="U141" s="2"/>
    </row>
    <row r="142" spans="1:21">
      <c r="A142" s="8"/>
      <c r="B142" s="9" t="s">
        <v>5</v>
      </c>
      <c r="C142" s="9" t="s">
        <v>6</v>
      </c>
      <c r="D142" s="9" t="s">
        <v>5</v>
      </c>
      <c r="E142" s="9" t="s">
        <v>6</v>
      </c>
      <c r="F142" s="9" t="s">
        <v>5</v>
      </c>
      <c r="G142" s="9" t="s">
        <v>6</v>
      </c>
      <c r="I142" s="1"/>
      <c r="R142" s="59"/>
      <c r="U142" s="2"/>
    </row>
    <row r="143" spans="1:21" ht="24">
      <c r="A143" s="58" t="s">
        <v>8</v>
      </c>
      <c r="B143" s="10">
        <v>38</v>
      </c>
      <c r="C143" s="11">
        <f>B143/B147</f>
        <v>0.65517241379310343</v>
      </c>
      <c r="D143" s="12">
        <v>41</v>
      </c>
      <c r="E143" s="11">
        <f>D143/D147</f>
        <v>0.52564102564102566</v>
      </c>
      <c r="F143" s="10">
        <f t="shared" ref="F143:F148" si="12">D143+B143</f>
        <v>79</v>
      </c>
      <c r="G143" s="11">
        <f>F143/F147</f>
        <v>0.58088235294117652</v>
      </c>
      <c r="I143" s="1"/>
      <c r="R143" s="59"/>
      <c r="U143" s="2"/>
    </row>
    <row r="144" spans="1:21">
      <c r="A144" s="58" t="s">
        <v>9</v>
      </c>
      <c r="B144" s="10">
        <v>20</v>
      </c>
      <c r="C144" s="11">
        <f>B144/B147</f>
        <v>0.34482758620689657</v>
      </c>
      <c r="D144" s="12">
        <v>35</v>
      </c>
      <c r="E144" s="11">
        <f>D144/D147</f>
        <v>0.44871794871794873</v>
      </c>
      <c r="F144" s="10">
        <f t="shared" si="12"/>
        <v>55</v>
      </c>
      <c r="G144" s="11">
        <f>F144/F147</f>
        <v>0.40441176470588236</v>
      </c>
      <c r="I144" s="1"/>
      <c r="R144" s="59"/>
      <c r="U144" s="2"/>
    </row>
    <row r="145" spans="1:21">
      <c r="A145" s="58" t="s">
        <v>10</v>
      </c>
      <c r="B145" s="10">
        <v>0</v>
      </c>
      <c r="C145" s="11">
        <f>B145/B147</f>
        <v>0</v>
      </c>
      <c r="D145" s="12">
        <v>2</v>
      </c>
      <c r="E145" s="11">
        <f>D145/D147</f>
        <v>2.564102564102564E-2</v>
      </c>
      <c r="F145" s="10">
        <f t="shared" si="12"/>
        <v>2</v>
      </c>
      <c r="G145" s="11">
        <f>F145/F147</f>
        <v>1.4705882352941176E-2</v>
      </c>
      <c r="I145" s="1"/>
      <c r="R145" s="59"/>
      <c r="U145" s="2"/>
    </row>
    <row r="146" spans="1:21" ht="24">
      <c r="A146" s="58" t="s">
        <v>11</v>
      </c>
      <c r="B146" s="10">
        <v>0</v>
      </c>
      <c r="C146" s="11">
        <f>B146/B147</f>
        <v>0</v>
      </c>
      <c r="D146" s="12"/>
      <c r="E146" s="11">
        <f>D146/D147</f>
        <v>0</v>
      </c>
      <c r="F146" s="10">
        <f t="shared" si="12"/>
        <v>0</v>
      </c>
      <c r="G146" s="11">
        <f>F146/F147</f>
        <v>0</v>
      </c>
      <c r="I146" s="1"/>
      <c r="R146" s="59"/>
      <c r="U146" s="2"/>
    </row>
    <row r="147" spans="1:21">
      <c r="A147" s="61" t="s">
        <v>13</v>
      </c>
      <c r="B147" s="71">
        <f>SUM(B143:B146)</f>
        <v>58</v>
      </c>
      <c r="C147" s="72"/>
      <c r="D147" s="71">
        <f>SUM(D143:D146)</f>
        <v>78</v>
      </c>
      <c r="E147" s="73"/>
      <c r="F147" s="71">
        <f>SUM(F143:F146)</f>
        <v>136</v>
      </c>
      <c r="G147" s="72"/>
      <c r="J147" s="59"/>
      <c r="K147" s="59"/>
      <c r="L147" s="2"/>
      <c r="M147" s="2"/>
      <c r="N147" s="2"/>
      <c r="O147" s="2"/>
      <c r="P147" s="2"/>
      <c r="Q147" s="2"/>
      <c r="R147" s="2"/>
      <c r="S147" s="2"/>
      <c r="T147" s="2"/>
      <c r="U147" s="2"/>
    </row>
    <row r="148" spans="1:21" ht="24">
      <c r="A148" s="58" t="s">
        <v>12</v>
      </c>
      <c r="B148" s="10">
        <v>5</v>
      </c>
      <c r="C148" s="11" t="s">
        <v>0</v>
      </c>
      <c r="D148" s="12">
        <v>17</v>
      </c>
      <c r="E148" s="13" t="s">
        <v>0</v>
      </c>
      <c r="F148" s="10">
        <f t="shared" si="12"/>
        <v>22</v>
      </c>
      <c r="G148" s="11" t="s">
        <v>0</v>
      </c>
      <c r="I148" s="1"/>
      <c r="R148" s="59"/>
      <c r="U148" s="2"/>
    </row>
    <row r="149" spans="1:21">
      <c r="A149" s="137" t="s">
        <v>21</v>
      </c>
      <c r="B149" s="137"/>
      <c r="C149" s="137"/>
      <c r="D149" s="137"/>
      <c r="E149" s="137"/>
      <c r="F149" s="137"/>
      <c r="G149" s="137"/>
      <c r="H149" s="137"/>
    </row>
    <row r="150" spans="1:21" ht="28.5" customHeight="1">
      <c r="A150" s="109" t="s">
        <v>72</v>
      </c>
      <c r="B150" s="109"/>
      <c r="C150" s="109"/>
      <c r="D150" s="109"/>
      <c r="E150" s="109"/>
      <c r="F150" s="109"/>
      <c r="G150" s="109"/>
      <c r="H150" s="109"/>
      <c r="I150" s="3"/>
      <c r="J150" s="3"/>
      <c r="K150" s="3"/>
    </row>
    <row r="151" spans="1:21" ht="12.75" customHeight="1">
      <c r="A151" s="4"/>
      <c r="B151" s="135" t="s">
        <v>2</v>
      </c>
      <c r="C151" s="135"/>
      <c r="D151" s="135" t="s">
        <v>3</v>
      </c>
      <c r="E151" s="135"/>
      <c r="F151" s="135" t="s">
        <v>4</v>
      </c>
      <c r="G151" s="135"/>
      <c r="I151" s="1"/>
      <c r="R151" s="59"/>
      <c r="U151" s="2"/>
    </row>
    <row r="152" spans="1:21">
      <c r="A152" s="8"/>
      <c r="B152" s="9" t="s">
        <v>5</v>
      </c>
      <c r="C152" s="9" t="s">
        <v>6</v>
      </c>
      <c r="D152" s="9" t="s">
        <v>5</v>
      </c>
      <c r="E152" s="9" t="s">
        <v>6</v>
      </c>
      <c r="F152" s="9" t="s">
        <v>5</v>
      </c>
      <c r="G152" s="9" t="s">
        <v>6</v>
      </c>
      <c r="I152" s="1"/>
      <c r="R152" s="59"/>
      <c r="U152" s="2"/>
    </row>
    <row r="153" spans="1:21" ht="24">
      <c r="A153" s="58" t="s">
        <v>8</v>
      </c>
      <c r="B153" s="10">
        <v>34</v>
      </c>
      <c r="C153" s="11">
        <f>B153/B157</f>
        <v>0.62962962962962965</v>
      </c>
      <c r="D153" s="12">
        <v>38</v>
      </c>
      <c r="E153" s="11">
        <f>D153/D157</f>
        <v>0.54285714285714282</v>
      </c>
      <c r="F153" s="10">
        <f t="shared" ref="F153:F158" si="13">D153+B153</f>
        <v>72</v>
      </c>
      <c r="G153" s="11">
        <f>F153/F157</f>
        <v>0.58064516129032262</v>
      </c>
      <c r="I153" s="1"/>
      <c r="R153" s="59"/>
      <c r="U153" s="2"/>
    </row>
    <row r="154" spans="1:21">
      <c r="A154" s="58" t="s">
        <v>9</v>
      </c>
      <c r="B154" s="10">
        <v>17</v>
      </c>
      <c r="C154" s="11">
        <f>B154/B157</f>
        <v>0.31481481481481483</v>
      </c>
      <c r="D154" s="12">
        <v>29</v>
      </c>
      <c r="E154" s="11">
        <f>D154/D157</f>
        <v>0.41428571428571431</v>
      </c>
      <c r="F154" s="10">
        <f t="shared" si="13"/>
        <v>46</v>
      </c>
      <c r="G154" s="11">
        <f>F154/F157</f>
        <v>0.37096774193548387</v>
      </c>
      <c r="I154" s="1"/>
      <c r="R154" s="59"/>
      <c r="U154" s="2"/>
    </row>
    <row r="155" spans="1:21">
      <c r="A155" s="58" t="s">
        <v>10</v>
      </c>
      <c r="B155" s="10">
        <v>2</v>
      </c>
      <c r="C155" s="11">
        <f>B155/B157</f>
        <v>3.7037037037037035E-2</v>
      </c>
      <c r="D155" s="12">
        <v>3</v>
      </c>
      <c r="E155" s="11">
        <f>D155/D157</f>
        <v>4.2857142857142858E-2</v>
      </c>
      <c r="F155" s="10">
        <f t="shared" si="13"/>
        <v>5</v>
      </c>
      <c r="G155" s="11">
        <f>F155/F157</f>
        <v>4.0322580645161289E-2</v>
      </c>
      <c r="I155" s="1"/>
      <c r="R155" s="59"/>
      <c r="U155" s="2"/>
    </row>
    <row r="156" spans="1:21" ht="24">
      <c r="A156" s="58" t="s">
        <v>11</v>
      </c>
      <c r="B156" s="10">
        <v>1</v>
      </c>
      <c r="C156" s="11">
        <f>B156/B157</f>
        <v>1.8518518518518517E-2</v>
      </c>
      <c r="D156" s="12">
        <v>0</v>
      </c>
      <c r="E156" s="11">
        <f>D156/D157</f>
        <v>0</v>
      </c>
      <c r="F156" s="10">
        <f t="shared" si="13"/>
        <v>1</v>
      </c>
      <c r="G156" s="11">
        <f>F156/F157</f>
        <v>8.0645161290322578E-3</v>
      </c>
      <c r="I156" s="1"/>
      <c r="R156" s="59"/>
      <c r="U156" s="2"/>
    </row>
    <row r="157" spans="1:21">
      <c r="A157" s="61" t="s">
        <v>13</v>
      </c>
      <c r="B157" s="71">
        <f>SUM(B153:B156)</f>
        <v>54</v>
      </c>
      <c r="C157" s="72"/>
      <c r="D157" s="71">
        <f>SUM(D153:D156)</f>
        <v>70</v>
      </c>
      <c r="E157" s="73"/>
      <c r="F157" s="71">
        <f>SUM(F153:F156)</f>
        <v>124</v>
      </c>
      <c r="G157" s="72"/>
      <c r="J157" s="59"/>
      <c r="K157" s="59"/>
      <c r="L157" s="2"/>
      <c r="M157" s="2"/>
      <c r="N157" s="2"/>
      <c r="O157" s="2"/>
      <c r="P157" s="2"/>
      <c r="Q157" s="2"/>
      <c r="R157" s="2"/>
      <c r="S157" s="2"/>
      <c r="T157" s="2"/>
      <c r="U157" s="2"/>
    </row>
    <row r="158" spans="1:21" ht="24">
      <c r="A158" s="58" t="s">
        <v>12</v>
      </c>
      <c r="B158" s="10">
        <v>9</v>
      </c>
      <c r="C158" s="11" t="s">
        <v>0</v>
      </c>
      <c r="D158" s="12">
        <v>25</v>
      </c>
      <c r="E158" s="13" t="s">
        <v>0</v>
      </c>
      <c r="F158" s="10">
        <f t="shared" si="13"/>
        <v>34</v>
      </c>
      <c r="G158" s="11" t="s">
        <v>0</v>
      </c>
      <c r="I158" s="1"/>
      <c r="R158" s="59"/>
      <c r="U158" s="2"/>
    </row>
    <row r="159" spans="1:21">
      <c r="A159" s="137" t="s">
        <v>21</v>
      </c>
      <c r="B159" s="137"/>
      <c r="C159" s="137"/>
      <c r="D159" s="137"/>
      <c r="E159" s="137"/>
      <c r="F159" s="137"/>
      <c r="G159" s="137"/>
      <c r="H159" s="137"/>
    </row>
    <row r="162" spans="1:21" ht="12.75" customHeight="1">
      <c r="A162" s="109" t="s">
        <v>31</v>
      </c>
      <c r="B162" s="109"/>
      <c r="C162" s="109"/>
      <c r="D162" s="109"/>
      <c r="E162" s="109"/>
      <c r="F162" s="109"/>
      <c r="G162" s="109"/>
      <c r="H162" s="3"/>
      <c r="I162" s="3"/>
      <c r="J162" s="3"/>
      <c r="K162" s="3"/>
    </row>
    <row r="163" spans="1:21" ht="12.75" customHeight="1">
      <c r="A163" s="4"/>
      <c r="B163" s="135" t="s">
        <v>2</v>
      </c>
      <c r="C163" s="135"/>
      <c r="D163" s="135" t="s">
        <v>3</v>
      </c>
      <c r="E163" s="135"/>
      <c r="F163" s="135" t="s">
        <v>4</v>
      </c>
      <c r="G163" s="135"/>
      <c r="I163" s="1"/>
      <c r="R163" s="59"/>
      <c r="U163" s="2"/>
    </row>
    <row r="164" spans="1:21">
      <c r="A164" s="8"/>
      <c r="B164" s="9" t="s">
        <v>5</v>
      </c>
      <c r="C164" s="9" t="s">
        <v>6</v>
      </c>
      <c r="D164" s="9" t="s">
        <v>5</v>
      </c>
      <c r="E164" s="9" t="s">
        <v>6</v>
      </c>
      <c r="F164" s="9" t="s">
        <v>5</v>
      </c>
      <c r="G164" s="9" t="s">
        <v>6</v>
      </c>
      <c r="I164" s="1"/>
      <c r="R164" s="59"/>
      <c r="U164" s="2"/>
    </row>
    <row r="165" spans="1:21" ht="24">
      <c r="A165" s="58" t="s">
        <v>8</v>
      </c>
      <c r="B165" s="10">
        <v>35</v>
      </c>
      <c r="C165" s="11">
        <f>B165/B169</f>
        <v>0.57377049180327866</v>
      </c>
      <c r="D165" s="12">
        <v>42</v>
      </c>
      <c r="E165" s="11">
        <f>D165/D169</f>
        <v>0.54545454545454541</v>
      </c>
      <c r="F165" s="10">
        <f t="shared" ref="F165:F170" si="14">D165+B165</f>
        <v>77</v>
      </c>
      <c r="G165" s="11">
        <f>F165/F169</f>
        <v>0.55797101449275366</v>
      </c>
      <c r="I165" s="1"/>
      <c r="R165" s="59"/>
      <c r="U165" s="2"/>
    </row>
    <row r="166" spans="1:21">
      <c r="A166" s="58" t="s">
        <v>9</v>
      </c>
      <c r="B166" s="10">
        <v>24</v>
      </c>
      <c r="C166" s="11">
        <f>B166/B169</f>
        <v>0.39344262295081966</v>
      </c>
      <c r="D166" s="12">
        <v>28</v>
      </c>
      <c r="E166" s="11">
        <f>D166/D169</f>
        <v>0.36363636363636365</v>
      </c>
      <c r="F166" s="10">
        <f t="shared" si="14"/>
        <v>52</v>
      </c>
      <c r="G166" s="11">
        <f>F166/F169</f>
        <v>0.37681159420289856</v>
      </c>
      <c r="I166" s="1"/>
      <c r="R166" s="59"/>
      <c r="U166" s="2"/>
    </row>
    <row r="167" spans="1:21">
      <c r="A167" s="58" t="s">
        <v>10</v>
      </c>
      <c r="B167" s="10">
        <v>1</v>
      </c>
      <c r="C167" s="11">
        <f>B167/B169</f>
        <v>1.6393442622950821E-2</v>
      </c>
      <c r="D167" s="12">
        <v>7</v>
      </c>
      <c r="E167" s="11">
        <f>D167/D169</f>
        <v>9.0909090909090912E-2</v>
      </c>
      <c r="F167" s="10">
        <f t="shared" si="14"/>
        <v>8</v>
      </c>
      <c r="G167" s="11">
        <f>F167/F169</f>
        <v>5.7971014492753624E-2</v>
      </c>
      <c r="I167" s="1"/>
      <c r="R167" s="59"/>
      <c r="U167" s="2"/>
    </row>
    <row r="168" spans="1:21" ht="24">
      <c r="A168" s="58" t="s">
        <v>11</v>
      </c>
      <c r="B168" s="10">
        <v>1</v>
      </c>
      <c r="C168" s="11">
        <f>B168/B169</f>
        <v>1.6393442622950821E-2</v>
      </c>
      <c r="D168" s="12">
        <v>0</v>
      </c>
      <c r="E168" s="11">
        <f>D168/D169</f>
        <v>0</v>
      </c>
      <c r="F168" s="10">
        <f t="shared" si="14"/>
        <v>1</v>
      </c>
      <c r="G168" s="11">
        <f>F168/F169</f>
        <v>7.246376811594203E-3</v>
      </c>
      <c r="I168" s="1"/>
      <c r="R168" s="59"/>
      <c r="U168" s="2"/>
    </row>
    <row r="169" spans="1:21">
      <c r="A169" s="61" t="s">
        <v>13</v>
      </c>
      <c r="B169" s="71">
        <f>SUM(B165:B168)</f>
        <v>61</v>
      </c>
      <c r="C169" s="72"/>
      <c r="D169" s="71">
        <f>SUM(D165:D168)</f>
        <v>77</v>
      </c>
      <c r="E169" s="73"/>
      <c r="F169" s="71">
        <f>SUM(F165:F168)</f>
        <v>138</v>
      </c>
      <c r="G169" s="72"/>
      <c r="J169" s="59"/>
      <c r="K169" s="59"/>
      <c r="L169" s="2"/>
      <c r="M169" s="2"/>
      <c r="N169" s="2"/>
      <c r="O169" s="2"/>
      <c r="P169" s="2"/>
      <c r="Q169" s="2"/>
      <c r="R169" s="2"/>
      <c r="S169" s="2"/>
      <c r="T169" s="2"/>
      <c r="U169" s="2"/>
    </row>
    <row r="170" spans="1:21" ht="24">
      <c r="A170" s="58" t="s">
        <v>12</v>
      </c>
      <c r="B170" s="10">
        <v>2</v>
      </c>
      <c r="C170" s="11" t="s">
        <v>0</v>
      </c>
      <c r="D170" s="12">
        <v>18</v>
      </c>
      <c r="E170" s="13" t="s">
        <v>0</v>
      </c>
      <c r="F170" s="10">
        <f t="shared" si="14"/>
        <v>20</v>
      </c>
      <c r="G170" s="11" t="s">
        <v>0</v>
      </c>
      <c r="I170" s="1"/>
      <c r="R170" s="59"/>
      <c r="U170" s="2"/>
    </row>
    <row r="171" spans="1:21">
      <c r="A171" s="137" t="s">
        <v>21</v>
      </c>
      <c r="B171" s="137"/>
      <c r="C171" s="137"/>
      <c r="D171" s="137"/>
      <c r="E171" s="137"/>
      <c r="F171" s="137"/>
      <c r="G171" s="137"/>
      <c r="H171" s="137"/>
    </row>
    <row r="172" spans="1:21">
      <c r="A172" s="19"/>
      <c r="B172" s="15"/>
      <c r="C172" s="16"/>
      <c r="D172" s="17"/>
      <c r="F172" s="18"/>
      <c r="G172" s="16"/>
    </row>
    <row r="174" spans="1:21" ht="27" customHeight="1">
      <c r="A174" s="109" t="s">
        <v>32</v>
      </c>
      <c r="B174" s="109"/>
      <c r="C174" s="109"/>
      <c r="D174" s="109"/>
      <c r="E174" s="109"/>
      <c r="F174" s="109"/>
      <c r="G174" s="109"/>
      <c r="H174" s="109"/>
      <c r="I174" s="3"/>
      <c r="J174" s="3"/>
      <c r="K174" s="3"/>
    </row>
    <row r="175" spans="1:21" ht="12.75" customHeight="1">
      <c r="A175" s="4"/>
      <c r="B175" s="135" t="s">
        <v>2</v>
      </c>
      <c r="C175" s="135"/>
      <c r="D175" s="135" t="s">
        <v>3</v>
      </c>
      <c r="E175" s="135"/>
      <c r="F175" s="135" t="s">
        <v>4</v>
      </c>
      <c r="G175" s="135"/>
      <c r="I175" s="1"/>
      <c r="R175" s="59"/>
      <c r="U175" s="2"/>
    </row>
    <row r="176" spans="1:21">
      <c r="A176" s="8"/>
      <c r="B176" s="9" t="s">
        <v>5</v>
      </c>
      <c r="C176" s="9" t="s">
        <v>6</v>
      </c>
      <c r="D176" s="9" t="s">
        <v>5</v>
      </c>
      <c r="E176" s="9" t="s">
        <v>6</v>
      </c>
      <c r="F176" s="9" t="s">
        <v>5</v>
      </c>
      <c r="G176" s="9" t="s">
        <v>6</v>
      </c>
      <c r="I176" s="1"/>
      <c r="R176" s="59"/>
      <c r="U176" s="2"/>
    </row>
    <row r="177" spans="1:21" ht="24">
      <c r="A177" s="58" t="s">
        <v>8</v>
      </c>
      <c r="B177" s="10">
        <v>36</v>
      </c>
      <c r="C177" s="11">
        <f>B177/B181</f>
        <v>0.61016949152542377</v>
      </c>
      <c r="D177" s="12">
        <v>43</v>
      </c>
      <c r="E177" s="11">
        <f>D177/D181</f>
        <v>0.58904109589041098</v>
      </c>
      <c r="F177" s="10">
        <f t="shared" ref="F177:F182" si="15">D177+B177</f>
        <v>79</v>
      </c>
      <c r="G177" s="11">
        <f>F177/F181</f>
        <v>0.59848484848484851</v>
      </c>
      <c r="I177" s="1"/>
      <c r="R177" s="59"/>
      <c r="U177" s="2"/>
    </row>
    <row r="178" spans="1:21">
      <c r="A178" s="58" t="s">
        <v>9</v>
      </c>
      <c r="B178" s="10">
        <v>21</v>
      </c>
      <c r="C178" s="11">
        <f>B178/B181</f>
        <v>0.3559322033898305</v>
      </c>
      <c r="D178" s="12">
        <v>28</v>
      </c>
      <c r="E178" s="11">
        <f>D178/D181</f>
        <v>0.38356164383561642</v>
      </c>
      <c r="F178" s="10">
        <f t="shared" si="15"/>
        <v>49</v>
      </c>
      <c r="G178" s="11">
        <f>F178/F181</f>
        <v>0.37121212121212122</v>
      </c>
      <c r="I178" s="1"/>
      <c r="R178" s="59"/>
      <c r="U178" s="2"/>
    </row>
    <row r="179" spans="1:21">
      <c r="A179" s="58" t="s">
        <v>10</v>
      </c>
      <c r="B179" s="10">
        <v>1</v>
      </c>
      <c r="C179" s="11">
        <f>B179/B181</f>
        <v>1.6949152542372881E-2</v>
      </c>
      <c r="D179" s="12">
        <v>2</v>
      </c>
      <c r="E179" s="11">
        <f>D179/D181</f>
        <v>2.7397260273972601E-2</v>
      </c>
      <c r="F179" s="10">
        <f t="shared" si="15"/>
        <v>3</v>
      </c>
      <c r="G179" s="11">
        <f>F179/F181</f>
        <v>2.2727272727272728E-2</v>
      </c>
      <c r="I179" s="1"/>
      <c r="R179" s="59"/>
      <c r="U179" s="2"/>
    </row>
    <row r="180" spans="1:21" ht="24">
      <c r="A180" s="58" t="s">
        <v>11</v>
      </c>
      <c r="B180" s="10">
        <v>1</v>
      </c>
      <c r="C180" s="11">
        <f>B180/B181</f>
        <v>1.6949152542372881E-2</v>
      </c>
      <c r="D180" s="12">
        <v>0</v>
      </c>
      <c r="E180" s="11">
        <f>D180/D181</f>
        <v>0</v>
      </c>
      <c r="F180" s="10">
        <f t="shared" si="15"/>
        <v>1</v>
      </c>
      <c r="G180" s="11">
        <f>F180/F181</f>
        <v>7.575757575757576E-3</v>
      </c>
      <c r="I180" s="1"/>
      <c r="R180" s="59"/>
      <c r="U180" s="2"/>
    </row>
    <row r="181" spans="1:21">
      <c r="A181" s="61" t="s">
        <v>13</v>
      </c>
      <c r="B181" s="71">
        <f>SUM(B177:B180)</f>
        <v>59</v>
      </c>
      <c r="C181" s="72"/>
      <c r="D181" s="71">
        <f>SUM(D177:D180)</f>
        <v>73</v>
      </c>
      <c r="E181" s="73"/>
      <c r="F181" s="71">
        <f>SUM(F177:F180)</f>
        <v>132</v>
      </c>
      <c r="G181" s="72"/>
      <c r="J181" s="59"/>
      <c r="K181" s="59"/>
      <c r="L181" s="2"/>
      <c r="M181" s="2"/>
      <c r="N181" s="2"/>
      <c r="O181" s="2"/>
      <c r="P181" s="2"/>
      <c r="Q181" s="2"/>
      <c r="R181" s="2"/>
      <c r="S181" s="2"/>
      <c r="T181" s="2"/>
      <c r="U181" s="2"/>
    </row>
    <row r="182" spans="1:21" ht="24">
      <c r="A182" s="58" t="s">
        <v>12</v>
      </c>
      <c r="B182" s="10">
        <v>4</v>
      </c>
      <c r="C182" s="11" t="s">
        <v>0</v>
      </c>
      <c r="D182" s="12">
        <v>22</v>
      </c>
      <c r="E182" s="13" t="s">
        <v>0</v>
      </c>
      <c r="F182" s="10">
        <f t="shared" si="15"/>
        <v>26</v>
      </c>
      <c r="G182" s="11" t="s">
        <v>0</v>
      </c>
      <c r="I182" s="1"/>
      <c r="R182" s="59"/>
      <c r="U182" s="2"/>
    </row>
    <row r="183" spans="1:21">
      <c r="A183" s="137" t="s">
        <v>21</v>
      </c>
      <c r="B183" s="137"/>
      <c r="C183" s="137"/>
      <c r="D183" s="137"/>
      <c r="E183" s="137"/>
      <c r="F183" s="137"/>
      <c r="G183" s="137"/>
      <c r="H183" s="137"/>
    </row>
    <row r="184" spans="1:21" ht="33" customHeight="1">
      <c r="A184" s="109" t="s">
        <v>73</v>
      </c>
      <c r="B184" s="109"/>
      <c r="C184" s="109"/>
      <c r="D184" s="109"/>
      <c r="E184" s="109"/>
      <c r="F184" s="109"/>
      <c r="G184" s="109"/>
      <c r="H184" s="109"/>
      <c r="I184" s="3"/>
      <c r="J184" s="3"/>
      <c r="K184" s="109" t="s">
        <v>73</v>
      </c>
      <c r="L184" s="109"/>
      <c r="M184" s="109"/>
      <c r="N184" s="109"/>
      <c r="O184" s="109"/>
      <c r="P184" s="109"/>
      <c r="Q184" s="109"/>
      <c r="R184" s="109"/>
      <c r="S184" s="109"/>
      <c r="T184" s="109"/>
    </row>
    <row r="185" spans="1:21" ht="38.25" customHeight="1">
      <c r="A185" s="4"/>
      <c r="B185" s="135" t="s">
        <v>2</v>
      </c>
      <c r="C185" s="135"/>
      <c r="D185" s="135" t="s">
        <v>3</v>
      </c>
      <c r="E185" s="135"/>
      <c r="F185" s="135" t="s">
        <v>4</v>
      </c>
      <c r="G185" s="135"/>
      <c r="I185" s="1"/>
      <c r="J185" s="20"/>
      <c r="K185" s="136" t="s">
        <v>33</v>
      </c>
      <c r="L185" s="136"/>
      <c r="M185" s="136" t="s">
        <v>34</v>
      </c>
      <c r="N185" s="136"/>
      <c r="O185" s="136" t="s">
        <v>35</v>
      </c>
      <c r="P185" s="136"/>
      <c r="Q185" s="136" t="s">
        <v>36</v>
      </c>
      <c r="R185" s="136"/>
      <c r="S185" s="136" t="s">
        <v>13</v>
      </c>
      <c r="T185" s="136"/>
      <c r="U185" s="2"/>
    </row>
    <row r="186" spans="1:21">
      <c r="A186" s="8"/>
      <c r="B186" s="9" t="s">
        <v>5</v>
      </c>
      <c r="C186" s="9" t="s">
        <v>6</v>
      </c>
      <c r="D186" s="9" t="s">
        <v>5</v>
      </c>
      <c r="E186" s="9" t="s">
        <v>6</v>
      </c>
      <c r="F186" s="9" t="s">
        <v>5</v>
      </c>
      <c r="G186" s="9" t="s">
        <v>6</v>
      </c>
      <c r="I186" s="1"/>
      <c r="J186" s="8"/>
      <c r="K186" s="9" t="s">
        <v>5</v>
      </c>
      <c r="L186" s="9" t="s">
        <v>6</v>
      </c>
      <c r="M186" s="9" t="s">
        <v>5</v>
      </c>
      <c r="N186" s="9" t="s">
        <v>6</v>
      </c>
      <c r="O186" s="9" t="s">
        <v>5</v>
      </c>
      <c r="P186" s="9" t="s">
        <v>6</v>
      </c>
      <c r="Q186" s="9" t="s">
        <v>5</v>
      </c>
      <c r="R186" s="9" t="s">
        <v>6</v>
      </c>
      <c r="S186" s="9" t="s">
        <v>5</v>
      </c>
      <c r="T186" s="9" t="s">
        <v>6</v>
      </c>
      <c r="U186" s="2"/>
    </row>
    <row r="187" spans="1:21" ht="25.5" customHeight="1">
      <c r="A187" s="58" t="s">
        <v>8</v>
      </c>
      <c r="B187" s="10">
        <v>28</v>
      </c>
      <c r="C187" s="11">
        <f>B187/B191</f>
        <v>0.47457627118644069</v>
      </c>
      <c r="D187" s="12">
        <v>30</v>
      </c>
      <c r="E187" s="11">
        <f>D187/D191</f>
        <v>0.39473684210526316</v>
      </c>
      <c r="F187" s="10">
        <f t="shared" ref="F187:F192" si="16">D187+B187</f>
        <v>58</v>
      </c>
      <c r="G187" s="11">
        <f>F187/F191</f>
        <v>0.42962962962962964</v>
      </c>
      <c r="I187" s="1"/>
      <c r="J187" s="21" t="s">
        <v>8</v>
      </c>
      <c r="K187" s="12">
        <v>60</v>
      </c>
      <c r="L187" s="11">
        <f>K187/K191</f>
        <v>0.37735849056603776</v>
      </c>
      <c r="M187" s="12">
        <v>14</v>
      </c>
      <c r="N187" s="11">
        <f>M187/M191</f>
        <v>0.45161290322580644</v>
      </c>
      <c r="O187" s="12">
        <v>5</v>
      </c>
      <c r="P187" s="11">
        <f>O187/O191</f>
        <v>0.55555555555555558</v>
      </c>
      <c r="Q187" s="12">
        <v>5</v>
      </c>
      <c r="R187" s="11">
        <f>Q187/Q191</f>
        <v>0.41666666666666669</v>
      </c>
      <c r="S187" s="12">
        <v>84</v>
      </c>
      <c r="T187" s="11">
        <f>S187/S191</f>
        <v>0.39622641509433965</v>
      </c>
      <c r="U187" s="2"/>
    </row>
    <row r="188" spans="1:21">
      <c r="A188" s="58" t="s">
        <v>9</v>
      </c>
      <c r="B188" s="10">
        <v>23</v>
      </c>
      <c r="C188" s="11">
        <f>B188/B191</f>
        <v>0.38983050847457629</v>
      </c>
      <c r="D188" s="12">
        <v>32</v>
      </c>
      <c r="E188" s="11">
        <f>D188/D191</f>
        <v>0.42105263157894735</v>
      </c>
      <c r="F188" s="10">
        <f t="shared" si="16"/>
        <v>55</v>
      </c>
      <c r="G188" s="11">
        <f>F188/F191</f>
        <v>0.40740740740740738</v>
      </c>
      <c r="I188" s="1"/>
      <c r="J188" s="21" t="s">
        <v>9</v>
      </c>
      <c r="K188" s="12">
        <v>72</v>
      </c>
      <c r="L188" s="11">
        <f>K188/K191</f>
        <v>0.45283018867924529</v>
      </c>
      <c r="M188" s="12">
        <v>17</v>
      </c>
      <c r="N188" s="11">
        <f>M188/M191</f>
        <v>0.54838709677419351</v>
      </c>
      <c r="O188" s="12">
        <v>1</v>
      </c>
      <c r="P188" s="11">
        <f>O188/O191</f>
        <v>0.1111111111111111</v>
      </c>
      <c r="Q188" s="12">
        <v>5</v>
      </c>
      <c r="R188" s="11">
        <f>Q188/Q191</f>
        <v>0.41666666666666669</v>
      </c>
      <c r="S188" s="12">
        <v>95</v>
      </c>
      <c r="T188" s="11">
        <f>S188/S191</f>
        <v>0.44811320754716982</v>
      </c>
      <c r="U188" s="2"/>
    </row>
    <row r="189" spans="1:21">
      <c r="A189" s="58" t="s">
        <v>10</v>
      </c>
      <c r="B189" s="10">
        <v>3</v>
      </c>
      <c r="C189" s="11">
        <f>B189/B191</f>
        <v>5.0847457627118647E-2</v>
      </c>
      <c r="D189" s="12">
        <v>12</v>
      </c>
      <c r="E189" s="11">
        <f>D189/D191</f>
        <v>0.15789473684210525</v>
      </c>
      <c r="F189" s="10">
        <f t="shared" si="16"/>
        <v>15</v>
      </c>
      <c r="G189" s="11">
        <f>F189/F191</f>
        <v>0.1111111111111111</v>
      </c>
      <c r="I189" s="1"/>
      <c r="J189" s="21" t="s">
        <v>10</v>
      </c>
      <c r="K189" s="12">
        <v>17</v>
      </c>
      <c r="L189" s="11">
        <f>K189/K191</f>
        <v>0.1069182389937107</v>
      </c>
      <c r="M189" s="12">
        <v>0</v>
      </c>
      <c r="N189" s="11">
        <f>M189/M191</f>
        <v>0</v>
      </c>
      <c r="O189" s="12">
        <v>2</v>
      </c>
      <c r="P189" s="11">
        <f>O189/O191</f>
        <v>0.22222222222222221</v>
      </c>
      <c r="Q189" s="12">
        <v>1</v>
      </c>
      <c r="R189" s="11">
        <f>Q189/Q191</f>
        <v>8.3333333333333329E-2</v>
      </c>
      <c r="S189" s="12">
        <v>21</v>
      </c>
      <c r="T189" s="11">
        <f>S189/S191</f>
        <v>9.9056603773584911E-2</v>
      </c>
      <c r="U189" s="2"/>
    </row>
    <row r="190" spans="1:21" ht="24">
      <c r="A190" s="58" t="s">
        <v>11</v>
      </c>
      <c r="B190" s="10">
        <v>5</v>
      </c>
      <c r="C190" s="11">
        <f>B190/B191</f>
        <v>8.4745762711864403E-2</v>
      </c>
      <c r="D190" s="12">
        <v>2</v>
      </c>
      <c r="E190" s="11">
        <f>D190/D191</f>
        <v>2.6315789473684209E-2</v>
      </c>
      <c r="F190" s="10">
        <f t="shared" si="16"/>
        <v>7</v>
      </c>
      <c r="G190" s="11">
        <f>F190/F191</f>
        <v>5.185185185185185E-2</v>
      </c>
      <c r="I190" s="1"/>
      <c r="J190" s="21" t="s">
        <v>11</v>
      </c>
      <c r="K190" s="12">
        <v>10</v>
      </c>
      <c r="L190" s="11">
        <f>K190/K191</f>
        <v>6.2893081761006289E-2</v>
      </c>
      <c r="M190" s="12">
        <v>0</v>
      </c>
      <c r="N190" s="11">
        <f>M190/M191</f>
        <v>0</v>
      </c>
      <c r="O190" s="12">
        <v>1</v>
      </c>
      <c r="P190" s="11">
        <f>O190/O191</f>
        <v>0.1111111111111111</v>
      </c>
      <c r="Q190" s="12">
        <v>1</v>
      </c>
      <c r="R190" s="11">
        <f>Q190/Q191</f>
        <v>8.3333333333333329E-2</v>
      </c>
      <c r="S190" s="12">
        <v>12</v>
      </c>
      <c r="T190" s="11">
        <f>S190/S191</f>
        <v>5.6603773584905662E-2</v>
      </c>
      <c r="U190" s="2"/>
    </row>
    <row r="191" spans="1:21">
      <c r="A191" s="61" t="s">
        <v>13</v>
      </c>
      <c r="B191" s="71">
        <f>SUM(B187:B190)</f>
        <v>59</v>
      </c>
      <c r="C191" s="72"/>
      <c r="D191" s="71">
        <f>SUM(D187:D190)</f>
        <v>76</v>
      </c>
      <c r="E191" s="72"/>
      <c r="F191" s="71">
        <f>SUM(F187:F190)</f>
        <v>135</v>
      </c>
      <c r="G191" s="72"/>
      <c r="I191" s="1"/>
      <c r="J191" s="61" t="s">
        <v>13</v>
      </c>
      <c r="K191" s="71">
        <f>SUM(K187:K190)</f>
        <v>159</v>
      </c>
      <c r="L191" s="72"/>
      <c r="M191" s="71">
        <f>SUM(M187:M190)</f>
        <v>31</v>
      </c>
      <c r="N191" s="72"/>
      <c r="O191" s="71">
        <f>SUM(O187:O190)</f>
        <v>9</v>
      </c>
      <c r="P191" s="72"/>
      <c r="Q191" s="71">
        <f>SUM(Q187:Q190)</f>
        <v>12</v>
      </c>
      <c r="R191" s="72"/>
      <c r="S191" s="71">
        <f>SUM(S187:S190)</f>
        <v>212</v>
      </c>
      <c r="T191" s="72"/>
      <c r="U191" s="2"/>
    </row>
    <row r="192" spans="1:21" ht="24">
      <c r="A192" s="58" t="s">
        <v>12</v>
      </c>
      <c r="B192" s="10">
        <v>2</v>
      </c>
      <c r="C192" s="11" t="s">
        <v>0</v>
      </c>
      <c r="D192" s="12">
        <v>19</v>
      </c>
      <c r="E192" s="13" t="s">
        <v>0</v>
      </c>
      <c r="F192" s="10">
        <f t="shared" si="16"/>
        <v>21</v>
      </c>
      <c r="G192" s="11" t="s">
        <v>0</v>
      </c>
      <c r="I192" s="1"/>
      <c r="J192" s="21" t="s">
        <v>12</v>
      </c>
      <c r="K192" s="23">
        <v>30</v>
      </c>
      <c r="L192" s="22" t="s">
        <v>0</v>
      </c>
      <c r="M192" s="23">
        <v>2</v>
      </c>
      <c r="N192" s="22" t="s">
        <v>0</v>
      </c>
      <c r="O192" s="23">
        <v>12</v>
      </c>
      <c r="P192" s="22" t="s">
        <v>0</v>
      </c>
      <c r="Q192" s="23">
        <v>2</v>
      </c>
      <c r="R192" s="22" t="s">
        <v>0</v>
      </c>
      <c r="S192" s="23">
        <v>46</v>
      </c>
      <c r="T192" s="22" t="s">
        <v>0</v>
      </c>
      <c r="U192" s="2"/>
    </row>
    <row r="193" spans="1:21">
      <c r="A193" s="137" t="s">
        <v>21</v>
      </c>
      <c r="B193" s="137"/>
      <c r="C193" s="137"/>
      <c r="D193" s="137"/>
      <c r="E193" s="137"/>
      <c r="F193" s="137"/>
      <c r="G193" s="137"/>
      <c r="H193" s="137"/>
      <c r="K193" s="24"/>
      <c r="L193" s="2"/>
      <c r="M193" s="2"/>
      <c r="N193" s="2"/>
      <c r="O193" s="2"/>
      <c r="P193" s="2"/>
      <c r="Q193" s="2"/>
      <c r="R193" s="2"/>
      <c r="S193" s="2"/>
      <c r="T193" s="2"/>
      <c r="U193" s="2"/>
    </row>
    <row r="194" spans="1:21">
      <c r="K194" s="24"/>
      <c r="L194" s="2"/>
      <c r="M194" s="2"/>
      <c r="N194" s="2"/>
      <c r="O194" s="2"/>
      <c r="P194" s="2"/>
      <c r="Q194" s="2"/>
      <c r="R194" s="2"/>
      <c r="S194" s="2"/>
      <c r="T194" s="2"/>
      <c r="U194" s="2"/>
    </row>
    <row r="196" spans="1:21">
      <c r="A196" s="138" t="s">
        <v>40</v>
      </c>
      <c r="B196" s="138"/>
      <c r="C196" s="138"/>
      <c r="D196" s="138"/>
      <c r="E196" s="138"/>
      <c r="F196" s="138"/>
      <c r="G196" s="138"/>
      <c r="H196" s="138"/>
      <c r="I196" s="138"/>
      <c r="J196" s="138"/>
      <c r="K196" s="138"/>
      <c r="L196" s="138"/>
      <c r="M196" s="138"/>
    </row>
    <row r="197" spans="1:21" ht="24" customHeight="1">
      <c r="A197" s="20"/>
      <c r="B197" s="136" t="s">
        <v>37</v>
      </c>
      <c r="C197" s="136"/>
      <c r="D197" s="136" t="s">
        <v>38</v>
      </c>
      <c r="E197" s="136"/>
      <c r="F197" s="136" t="s">
        <v>3</v>
      </c>
      <c r="G197" s="136"/>
      <c r="H197" s="136" t="s">
        <v>39</v>
      </c>
      <c r="I197" s="136"/>
      <c r="J197" s="136" t="s">
        <v>16</v>
      </c>
      <c r="K197" s="136"/>
      <c r="L197" s="136" t="s">
        <v>13</v>
      </c>
      <c r="M197" s="136"/>
    </row>
    <row r="198" spans="1:21">
      <c r="A198" s="25"/>
      <c r="B198" s="74" t="s">
        <v>5</v>
      </c>
      <c r="C198" s="75" t="s">
        <v>6</v>
      </c>
      <c r="D198" s="74" t="s">
        <v>5</v>
      </c>
      <c r="E198" s="75" t="s">
        <v>6</v>
      </c>
      <c r="F198" s="74" t="s">
        <v>5</v>
      </c>
      <c r="G198" s="75" t="s">
        <v>6</v>
      </c>
      <c r="H198" s="74" t="s">
        <v>5</v>
      </c>
      <c r="I198" s="75" t="s">
        <v>6</v>
      </c>
      <c r="J198" s="74" t="s">
        <v>5</v>
      </c>
      <c r="K198" s="75" t="s">
        <v>6</v>
      </c>
      <c r="L198" s="74" t="s">
        <v>5</v>
      </c>
      <c r="M198" s="75" t="s">
        <v>6</v>
      </c>
    </row>
    <row r="199" spans="1:21" ht="24">
      <c r="A199" s="21" t="s">
        <v>8</v>
      </c>
      <c r="B199" s="12">
        <v>16</v>
      </c>
      <c r="C199" s="11">
        <f>B199/B203</f>
        <v>0.26666666666666666</v>
      </c>
      <c r="D199" s="12">
        <v>4</v>
      </c>
      <c r="E199" s="11">
        <f>D199/D203</f>
        <v>0.4</v>
      </c>
      <c r="F199" s="12">
        <v>35</v>
      </c>
      <c r="G199" s="11">
        <f>F199/F203</f>
        <v>0.38461538461538464</v>
      </c>
      <c r="H199" s="12">
        <v>1</v>
      </c>
      <c r="I199" s="11">
        <f>H199/H203</f>
        <v>0.2</v>
      </c>
      <c r="J199" s="12">
        <v>19</v>
      </c>
      <c r="K199" s="11">
        <f>J199/J203</f>
        <v>0.22093023255813954</v>
      </c>
      <c r="L199" s="12">
        <v>75</v>
      </c>
      <c r="M199" s="11">
        <f>L199/L203</f>
        <v>0.29761904761904762</v>
      </c>
    </row>
    <row r="200" spans="1:21">
      <c r="A200" s="21" t="s">
        <v>9</v>
      </c>
      <c r="B200" s="12">
        <v>32</v>
      </c>
      <c r="C200" s="11">
        <f>B200/B203</f>
        <v>0.53333333333333333</v>
      </c>
      <c r="D200" s="12">
        <v>4</v>
      </c>
      <c r="E200" s="11">
        <f>D200/D203</f>
        <v>0.4</v>
      </c>
      <c r="F200" s="12">
        <v>37</v>
      </c>
      <c r="G200" s="11">
        <f>F200/F203</f>
        <v>0.40659340659340659</v>
      </c>
      <c r="H200" s="12">
        <v>3</v>
      </c>
      <c r="I200" s="11">
        <f>H200/H203</f>
        <v>0.6</v>
      </c>
      <c r="J200" s="12">
        <v>50</v>
      </c>
      <c r="K200" s="11">
        <f>J200/J203</f>
        <v>0.58139534883720934</v>
      </c>
      <c r="L200" s="12">
        <v>126</v>
      </c>
      <c r="M200" s="11">
        <f>L200/L203</f>
        <v>0.5</v>
      </c>
    </row>
    <row r="201" spans="1:21">
      <c r="A201" s="21" t="s">
        <v>10</v>
      </c>
      <c r="B201" s="12">
        <v>8</v>
      </c>
      <c r="C201" s="11">
        <f>B201/B203</f>
        <v>0.13333333333333333</v>
      </c>
      <c r="D201" s="12">
        <v>1</v>
      </c>
      <c r="E201" s="11">
        <f>D201/D203</f>
        <v>0.1</v>
      </c>
      <c r="F201" s="12">
        <v>13</v>
      </c>
      <c r="G201" s="11">
        <f>F201/F203</f>
        <v>0.14285714285714285</v>
      </c>
      <c r="H201" s="12">
        <v>1</v>
      </c>
      <c r="I201" s="11">
        <f>H201/H203</f>
        <v>0.2</v>
      </c>
      <c r="J201" s="12">
        <v>15</v>
      </c>
      <c r="K201" s="11">
        <f>J201/J203</f>
        <v>0.1744186046511628</v>
      </c>
      <c r="L201" s="12">
        <v>38</v>
      </c>
      <c r="M201" s="11">
        <f>L201/L203</f>
        <v>0.15079365079365079</v>
      </c>
    </row>
    <row r="202" spans="1:21" ht="24">
      <c r="A202" s="21" t="s">
        <v>11</v>
      </c>
      <c r="B202" s="12">
        <v>4</v>
      </c>
      <c r="C202" s="11">
        <f>B202/B203</f>
        <v>6.6666666666666666E-2</v>
      </c>
      <c r="D202" s="12">
        <v>1</v>
      </c>
      <c r="E202" s="11">
        <f>D202/D203</f>
        <v>0.1</v>
      </c>
      <c r="F202" s="12">
        <v>6</v>
      </c>
      <c r="G202" s="11">
        <f>F202/F203</f>
        <v>6.5934065934065936E-2</v>
      </c>
      <c r="H202" s="12">
        <v>0</v>
      </c>
      <c r="I202" s="11">
        <f>H202/H203</f>
        <v>0</v>
      </c>
      <c r="J202" s="12">
        <v>2</v>
      </c>
      <c r="K202" s="11">
        <f>J202/J203</f>
        <v>2.3255813953488372E-2</v>
      </c>
      <c r="L202" s="12">
        <v>13</v>
      </c>
      <c r="M202" s="11">
        <f>L202/L203</f>
        <v>5.1587301587301584E-2</v>
      </c>
    </row>
    <row r="203" spans="1:21">
      <c r="A203" s="61" t="s">
        <v>13</v>
      </c>
      <c r="B203" s="71">
        <f>SUM(B199:B202)</f>
        <v>60</v>
      </c>
      <c r="C203" s="72"/>
      <c r="D203" s="71">
        <f>SUM(D199:D202)</f>
        <v>10</v>
      </c>
      <c r="E203" s="72"/>
      <c r="F203" s="71">
        <f>SUM(F199:F202)</f>
        <v>91</v>
      </c>
      <c r="G203" s="72"/>
      <c r="H203" s="71">
        <f>SUM(H199:H202)</f>
        <v>5</v>
      </c>
      <c r="I203" s="72"/>
      <c r="J203" s="71">
        <f>SUM(J199:J202)</f>
        <v>86</v>
      </c>
      <c r="K203" s="72"/>
      <c r="L203" s="71">
        <f>SUM(L199:L202)</f>
        <v>252</v>
      </c>
      <c r="M203" s="72"/>
    </row>
    <row r="204" spans="1:21" ht="24">
      <c r="A204" s="21" t="s">
        <v>12</v>
      </c>
      <c r="B204" s="12">
        <v>3</v>
      </c>
      <c r="C204" s="14" t="s">
        <v>0</v>
      </c>
      <c r="D204" s="12">
        <v>0</v>
      </c>
      <c r="E204" s="14" t="s">
        <v>0</v>
      </c>
      <c r="F204" s="12">
        <v>4</v>
      </c>
      <c r="G204" s="14" t="s">
        <v>0</v>
      </c>
      <c r="H204" s="12">
        <v>0</v>
      </c>
      <c r="I204" s="14" t="s">
        <v>0</v>
      </c>
      <c r="J204" s="12">
        <v>1</v>
      </c>
      <c r="K204" s="14" t="s">
        <v>0</v>
      </c>
      <c r="L204" s="12">
        <v>8</v>
      </c>
      <c r="M204" s="14" t="s">
        <v>0</v>
      </c>
    </row>
    <row r="205" spans="1:21">
      <c r="A205" s="137" t="s">
        <v>21</v>
      </c>
      <c r="B205" s="137"/>
      <c r="C205" s="137"/>
      <c r="D205" s="137"/>
      <c r="E205" s="137"/>
      <c r="F205" s="137"/>
      <c r="G205" s="137"/>
      <c r="H205" s="137"/>
      <c r="I205" s="2"/>
      <c r="J205" s="2"/>
      <c r="K205" s="2"/>
      <c r="L205" s="2"/>
      <c r="M205" s="2"/>
    </row>
    <row r="206" spans="1:21">
      <c r="I206" s="2"/>
      <c r="J206" s="2"/>
      <c r="K206" s="2"/>
      <c r="L206" s="2"/>
      <c r="M206" s="2"/>
    </row>
    <row r="208" spans="1:21">
      <c r="A208" s="138" t="s">
        <v>41</v>
      </c>
      <c r="B208" s="138"/>
      <c r="C208" s="138"/>
      <c r="D208" s="138"/>
      <c r="E208" s="138"/>
      <c r="F208" s="138"/>
      <c r="G208" s="138"/>
      <c r="H208" s="138"/>
      <c r="I208" s="138"/>
      <c r="J208" s="138"/>
      <c r="K208" s="138"/>
      <c r="L208" s="138"/>
      <c r="M208" s="138"/>
    </row>
    <row r="209" spans="1:13" ht="24" customHeight="1">
      <c r="A209" s="20"/>
      <c r="B209" s="136" t="s">
        <v>37</v>
      </c>
      <c r="C209" s="136"/>
      <c r="D209" s="136" t="s">
        <v>38</v>
      </c>
      <c r="E209" s="136"/>
      <c r="F209" s="136" t="s">
        <v>3</v>
      </c>
      <c r="G209" s="136"/>
      <c r="H209" s="136" t="s">
        <v>39</v>
      </c>
      <c r="I209" s="136"/>
      <c r="J209" s="136" t="s">
        <v>16</v>
      </c>
      <c r="K209" s="136"/>
      <c r="L209" s="136" t="s">
        <v>13</v>
      </c>
      <c r="M209" s="136"/>
    </row>
    <row r="210" spans="1:13">
      <c r="A210" s="25"/>
      <c r="B210" s="74" t="s">
        <v>5</v>
      </c>
      <c r="C210" s="75" t="s">
        <v>6</v>
      </c>
      <c r="D210" s="74" t="s">
        <v>5</v>
      </c>
      <c r="E210" s="75" t="s">
        <v>6</v>
      </c>
      <c r="F210" s="74" t="s">
        <v>5</v>
      </c>
      <c r="G210" s="75" t="s">
        <v>6</v>
      </c>
      <c r="H210" s="74" t="s">
        <v>5</v>
      </c>
      <c r="I210" s="75" t="s">
        <v>6</v>
      </c>
      <c r="J210" s="74" t="s">
        <v>5</v>
      </c>
      <c r="K210" s="75" t="s">
        <v>6</v>
      </c>
      <c r="L210" s="74" t="s">
        <v>5</v>
      </c>
      <c r="M210" s="75" t="s">
        <v>6</v>
      </c>
    </row>
    <row r="211" spans="1:13" ht="24">
      <c r="A211" s="21" t="s">
        <v>8</v>
      </c>
      <c r="B211" s="12">
        <v>34</v>
      </c>
      <c r="C211" s="11">
        <f>B211/B215</f>
        <v>0.54838709677419351</v>
      </c>
      <c r="D211" s="12">
        <v>6</v>
      </c>
      <c r="E211" s="11">
        <f>D211/D215</f>
        <v>0.6</v>
      </c>
      <c r="F211" s="12">
        <v>38</v>
      </c>
      <c r="G211" s="11">
        <f>F211/F215</f>
        <v>0.42222222222222222</v>
      </c>
      <c r="H211" s="12">
        <v>2</v>
      </c>
      <c r="I211" s="11">
        <f>H211/H215</f>
        <v>0.4</v>
      </c>
      <c r="J211" s="12">
        <v>23</v>
      </c>
      <c r="K211" s="11">
        <f>J211/J215</f>
        <v>0.27058823529411763</v>
      </c>
      <c r="L211" s="12">
        <v>103</v>
      </c>
      <c r="M211" s="11">
        <f>L211/L215</f>
        <v>0.40873015873015872</v>
      </c>
    </row>
    <row r="212" spans="1:13">
      <c r="A212" s="21" t="s">
        <v>9</v>
      </c>
      <c r="B212" s="12">
        <v>26</v>
      </c>
      <c r="C212" s="11">
        <f>B212/B215</f>
        <v>0.41935483870967744</v>
      </c>
      <c r="D212" s="12">
        <v>3</v>
      </c>
      <c r="E212" s="11">
        <f>D212/D215</f>
        <v>0.3</v>
      </c>
      <c r="F212" s="12">
        <v>43</v>
      </c>
      <c r="G212" s="11">
        <f>F212/F215</f>
        <v>0.4777777777777778</v>
      </c>
      <c r="H212" s="12">
        <v>3</v>
      </c>
      <c r="I212" s="11">
        <f>H212/H215</f>
        <v>0.6</v>
      </c>
      <c r="J212" s="12">
        <v>42</v>
      </c>
      <c r="K212" s="11">
        <f>J212/J215</f>
        <v>0.49411764705882355</v>
      </c>
      <c r="L212" s="12">
        <v>117</v>
      </c>
      <c r="M212" s="11">
        <f>L212/L215</f>
        <v>0.4642857142857143</v>
      </c>
    </row>
    <row r="213" spans="1:13">
      <c r="A213" s="21" t="s">
        <v>10</v>
      </c>
      <c r="B213" s="12">
        <v>2</v>
      </c>
      <c r="C213" s="11">
        <f>B213/B215</f>
        <v>3.2258064516129031E-2</v>
      </c>
      <c r="D213" s="12">
        <v>1</v>
      </c>
      <c r="E213" s="11">
        <f>D213/D215</f>
        <v>0.1</v>
      </c>
      <c r="F213" s="12">
        <v>7</v>
      </c>
      <c r="G213" s="11">
        <f>F213/F215</f>
        <v>7.7777777777777779E-2</v>
      </c>
      <c r="H213" s="12">
        <v>0</v>
      </c>
      <c r="I213" s="11">
        <f>H213/H215</f>
        <v>0</v>
      </c>
      <c r="J213" s="12">
        <v>15</v>
      </c>
      <c r="K213" s="11">
        <f>J213/J215</f>
        <v>0.17647058823529413</v>
      </c>
      <c r="L213" s="12">
        <v>25</v>
      </c>
      <c r="M213" s="11">
        <f>L213/L215</f>
        <v>9.9206349206349201E-2</v>
      </c>
    </row>
    <row r="214" spans="1:13" ht="24">
      <c r="A214" s="21" t="s">
        <v>11</v>
      </c>
      <c r="B214" s="12">
        <v>0</v>
      </c>
      <c r="C214" s="11">
        <f>B214/B215</f>
        <v>0</v>
      </c>
      <c r="D214" s="12">
        <v>0</v>
      </c>
      <c r="E214" s="11">
        <f>D214/D215</f>
        <v>0</v>
      </c>
      <c r="F214" s="12">
        <v>2</v>
      </c>
      <c r="G214" s="11">
        <f>F214/F215</f>
        <v>2.2222222222222223E-2</v>
      </c>
      <c r="H214" s="12">
        <v>0</v>
      </c>
      <c r="I214" s="11">
        <f>H214/H215</f>
        <v>0</v>
      </c>
      <c r="J214" s="12">
        <v>5</v>
      </c>
      <c r="K214" s="11">
        <f>J214/J215</f>
        <v>5.8823529411764705E-2</v>
      </c>
      <c r="L214" s="12">
        <v>7</v>
      </c>
      <c r="M214" s="11">
        <f>L214/L215</f>
        <v>2.7777777777777776E-2</v>
      </c>
    </row>
    <row r="215" spans="1:13">
      <c r="A215" s="61" t="s">
        <v>13</v>
      </c>
      <c r="B215" s="71">
        <f>SUM(B211:B214)</f>
        <v>62</v>
      </c>
      <c r="C215" s="72"/>
      <c r="D215" s="71">
        <f>SUM(D211:D214)</f>
        <v>10</v>
      </c>
      <c r="E215" s="72"/>
      <c r="F215" s="71">
        <f>SUM(F211:F214)</f>
        <v>90</v>
      </c>
      <c r="G215" s="72"/>
      <c r="H215" s="71">
        <f>SUM(H211:H214)</f>
        <v>5</v>
      </c>
      <c r="I215" s="72"/>
      <c r="J215" s="71">
        <f>SUM(J211:J214)</f>
        <v>85</v>
      </c>
      <c r="K215" s="72"/>
      <c r="L215" s="71">
        <f>SUM(L211:L214)</f>
        <v>252</v>
      </c>
      <c r="M215" s="72"/>
    </row>
    <row r="216" spans="1:13" ht="24">
      <c r="A216" s="21" t="s">
        <v>12</v>
      </c>
      <c r="B216" s="12">
        <v>0</v>
      </c>
      <c r="C216" s="14" t="s">
        <v>0</v>
      </c>
      <c r="D216" s="12">
        <v>0</v>
      </c>
      <c r="E216" s="14" t="s">
        <v>0</v>
      </c>
      <c r="F216" s="12">
        <v>5</v>
      </c>
      <c r="G216" s="14" t="s">
        <v>0</v>
      </c>
      <c r="H216" s="12">
        <v>0</v>
      </c>
      <c r="I216" s="14" t="s">
        <v>0</v>
      </c>
      <c r="J216" s="12">
        <v>2</v>
      </c>
      <c r="K216" s="14" t="s">
        <v>0</v>
      </c>
      <c r="L216" s="12">
        <v>7</v>
      </c>
      <c r="M216" s="14" t="s">
        <v>0</v>
      </c>
    </row>
    <row r="217" spans="1:13">
      <c r="A217" s="137" t="s">
        <v>21</v>
      </c>
      <c r="B217" s="137"/>
      <c r="C217" s="137"/>
      <c r="D217" s="137"/>
      <c r="E217" s="137"/>
      <c r="F217" s="137"/>
      <c r="G217" s="137"/>
      <c r="H217" s="137"/>
      <c r="I217" s="2"/>
      <c r="J217" s="2"/>
      <c r="K217" s="2"/>
      <c r="L217" s="2"/>
      <c r="M217" s="2"/>
    </row>
    <row r="218" spans="1:13">
      <c r="A218" s="144" t="s">
        <v>48</v>
      </c>
      <c r="B218" s="144"/>
      <c r="C218" s="144"/>
      <c r="D218" s="144"/>
      <c r="E218" s="144"/>
      <c r="F218" s="144"/>
      <c r="G218" s="144"/>
      <c r="H218" s="144"/>
      <c r="I218" s="144"/>
      <c r="J218" s="144"/>
      <c r="K218" s="144"/>
      <c r="L218" s="144"/>
      <c r="M218" s="144"/>
    </row>
    <row r="219" spans="1:13" ht="23.25" customHeight="1">
      <c r="A219" s="20"/>
      <c r="B219" s="136" t="s">
        <v>37</v>
      </c>
      <c r="C219" s="136"/>
      <c r="D219" s="136" t="s">
        <v>38</v>
      </c>
      <c r="E219" s="136"/>
      <c r="F219" s="136" t="s">
        <v>3</v>
      </c>
      <c r="G219" s="136"/>
      <c r="H219" s="136" t="s">
        <v>39</v>
      </c>
      <c r="I219" s="136"/>
      <c r="J219" s="136" t="s">
        <v>16</v>
      </c>
      <c r="K219" s="136"/>
      <c r="L219" s="136" t="s">
        <v>13</v>
      </c>
      <c r="M219" s="136"/>
    </row>
    <row r="220" spans="1:13">
      <c r="A220" s="25"/>
      <c r="B220" s="74" t="s">
        <v>5</v>
      </c>
      <c r="C220" s="75" t="s">
        <v>6</v>
      </c>
      <c r="D220" s="74" t="s">
        <v>5</v>
      </c>
      <c r="E220" s="75" t="s">
        <v>6</v>
      </c>
      <c r="F220" s="74" t="s">
        <v>5</v>
      </c>
      <c r="G220" s="75" t="s">
        <v>6</v>
      </c>
      <c r="H220" s="74" t="s">
        <v>5</v>
      </c>
      <c r="I220" s="75" t="s">
        <v>6</v>
      </c>
      <c r="J220" s="74" t="s">
        <v>5</v>
      </c>
      <c r="K220" s="75" t="s">
        <v>6</v>
      </c>
      <c r="L220" s="74" t="s">
        <v>5</v>
      </c>
      <c r="M220" s="75" t="s">
        <v>6</v>
      </c>
    </row>
    <row r="221" spans="1:13" ht="24">
      <c r="A221" s="26" t="s">
        <v>8</v>
      </c>
      <c r="B221" s="76">
        <v>25</v>
      </c>
      <c r="C221" s="11">
        <f>B221/B225</f>
        <v>0.4098360655737705</v>
      </c>
      <c r="D221" s="76">
        <v>7</v>
      </c>
      <c r="E221" s="11">
        <f>D221/D225</f>
        <v>0.7</v>
      </c>
      <c r="F221" s="76">
        <v>38</v>
      </c>
      <c r="G221" s="11">
        <f>F221/F225</f>
        <v>0.42696629213483145</v>
      </c>
      <c r="H221" s="76">
        <v>2</v>
      </c>
      <c r="I221" s="11">
        <f>H221/H225</f>
        <v>0.4</v>
      </c>
      <c r="J221" s="76">
        <v>25</v>
      </c>
      <c r="K221" s="11">
        <f>J221/J225</f>
        <v>0.3048780487804878</v>
      </c>
      <c r="L221" s="76">
        <v>97</v>
      </c>
      <c r="M221" s="11">
        <f>L221/L225</f>
        <v>0.39271255060728744</v>
      </c>
    </row>
    <row r="222" spans="1:13">
      <c r="A222" s="26" t="s">
        <v>9</v>
      </c>
      <c r="B222" s="76">
        <v>33</v>
      </c>
      <c r="C222" s="11">
        <f>B222/B225</f>
        <v>0.54098360655737709</v>
      </c>
      <c r="D222" s="76">
        <v>3</v>
      </c>
      <c r="E222" s="11">
        <f>D222/D225</f>
        <v>0.3</v>
      </c>
      <c r="F222" s="76">
        <v>42</v>
      </c>
      <c r="G222" s="11">
        <f>F222/F225</f>
        <v>0.47191011235955055</v>
      </c>
      <c r="H222" s="76">
        <v>3</v>
      </c>
      <c r="I222" s="11">
        <f>H222/H225</f>
        <v>0.6</v>
      </c>
      <c r="J222" s="76">
        <v>40</v>
      </c>
      <c r="K222" s="11">
        <f>J222/J225</f>
        <v>0.48780487804878048</v>
      </c>
      <c r="L222" s="76">
        <v>121</v>
      </c>
      <c r="M222" s="11">
        <f>L222/L225</f>
        <v>0.48987854251012147</v>
      </c>
    </row>
    <row r="223" spans="1:13">
      <c r="A223" s="26" t="s">
        <v>10</v>
      </c>
      <c r="B223" s="76">
        <v>2</v>
      </c>
      <c r="C223" s="11">
        <f>B223/B225</f>
        <v>3.2786885245901641E-2</v>
      </c>
      <c r="D223" s="76">
        <v>0</v>
      </c>
      <c r="E223" s="11">
        <f>D223/D225</f>
        <v>0</v>
      </c>
      <c r="F223" s="76">
        <v>8</v>
      </c>
      <c r="G223" s="11">
        <f>F223/F225</f>
        <v>8.98876404494382E-2</v>
      </c>
      <c r="H223" s="76">
        <v>0</v>
      </c>
      <c r="I223" s="11">
        <f>H223/H225</f>
        <v>0</v>
      </c>
      <c r="J223" s="76">
        <v>14</v>
      </c>
      <c r="K223" s="11">
        <f>J223/J225</f>
        <v>0.17073170731707318</v>
      </c>
      <c r="L223" s="76">
        <v>24</v>
      </c>
      <c r="M223" s="11">
        <f>L223/L225</f>
        <v>9.7165991902834009E-2</v>
      </c>
    </row>
    <row r="224" spans="1:13" ht="24">
      <c r="A224" s="26" t="s">
        <v>11</v>
      </c>
      <c r="B224" s="76">
        <v>1</v>
      </c>
      <c r="C224" s="11">
        <f>B224/B225</f>
        <v>1.6393442622950821E-2</v>
      </c>
      <c r="D224" s="76">
        <v>0</v>
      </c>
      <c r="E224" s="11">
        <f>D224/D225</f>
        <v>0</v>
      </c>
      <c r="F224" s="76">
        <v>1</v>
      </c>
      <c r="G224" s="11">
        <f>F224/F225</f>
        <v>1.1235955056179775E-2</v>
      </c>
      <c r="H224" s="76">
        <v>0</v>
      </c>
      <c r="I224" s="11">
        <f>H224/H225</f>
        <v>0</v>
      </c>
      <c r="J224" s="76">
        <v>3</v>
      </c>
      <c r="K224" s="11">
        <f>J224/J225</f>
        <v>3.6585365853658534E-2</v>
      </c>
      <c r="L224" s="76">
        <v>5</v>
      </c>
      <c r="M224" s="11">
        <f>L224/L225</f>
        <v>2.0242914979757085E-2</v>
      </c>
    </row>
    <row r="225" spans="1:13">
      <c r="A225" s="61" t="s">
        <v>13</v>
      </c>
      <c r="B225" s="71">
        <f>SUM(B221:B224)</f>
        <v>61</v>
      </c>
      <c r="C225" s="72"/>
      <c r="D225" s="71">
        <f>SUM(D221:D224)</f>
        <v>10</v>
      </c>
      <c r="E225" s="72"/>
      <c r="F225" s="71">
        <f>SUM(F221:F224)</f>
        <v>89</v>
      </c>
      <c r="G225" s="72"/>
      <c r="H225" s="71">
        <f>SUM(H221:H224)</f>
        <v>5</v>
      </c>
      <c r="I225" s="72"/>
      <c r="J225" s="71">
        <f>SUM(J221:J224)</f>
        <v>82</v>
      </c>
      <c r="K225" s="72"/>
      <c r="L225" s="71">
        <f>SUM(L221:L224)</f>
        <v>247</v>
      </c>
      <c r="M225" s="72"/>
    </row>
    <row r="226" spans="1:13" ht="24">
      <c r="A226" s="26" t="s">
        <v>12</v>
      </c>
      <c r="B226" s="76">
        <v>2</v>
      </c>
      <c r="C226" s="14" t="s">
        <v>0</v>
      </c>
      <c r="D226" s="76">
        <v>0</v>
      </c>
      <c r="E226" s="14" t="s">
        <v>0</v>
      </c>
      <c r="F226" s="76">
        <v>6</v>
      </c>
      <c r="G226" s="14" t="s">
        <v>0</v>
      </c>
      <c r="H226" s="76">
        <v>0</v>
      </c>
      <c r="I226" s="14" t="s">
        <v>0</v>
      </c>
      <c r="J226" s="76">
        <v>5</v>
      </c>
      <c r="K226" s="14" t="s">
        <v>0</v>
      </c>
      <c r="L226" s="76">
        <v>13</v>
      </c>
      <c r="M226" s="14" t="s">
        <v>0</v>
      </c>
    </row>
    <row r="227" spans="1:13">
      <c r="A227" s="137" t="s">
        <v>21</v>
      </c>
      <c r="B227" s="137"/>
      <c r="C227" s="137"/>
      <c r="D227" s="137"/>
      <c r="E227" s="137"/>
      <c r="F227" s="137"/>
      <c r="G227" s="137"/>
      <c r="H227" s="137"/>
      <c r="I227" s="28"/>
      <c r="J227" s="28"/>
      <c r="K227" s="28"/>
      <c r="L227" s="28"/>
      <c r="M227" s="28"/>
    </row>
    <row r="228" spans="1:13">
      <c r="A228" s="29"/>
      <c r="B228" s="28"/>
      <c r="C228" s="28"/>
      <c r="D228" s="28"/>
      <c r="E228" s="28"/>
      <c r="F228" s="28"/>
      <c r="G228" s="28"/>
      <c r="H228" s="28"/>
      <c r="I228" s="28"/>
      <c r="J228" s="28"/>
      <c r="K228" s="28"/>
      <c r="L228" s="28"/>
      <c r="M228" s="28"/>
    </row>
    <row r="229" spans="1:13">
      <c r="A229" s="29"/>
      <c r="B229" s="28"/>
      <c r="C229" s="28"/>
      <c r="D229" s="28"/>
      <c r="E229" s="28"/>
      <c r="F229" s="28"/>
      <c r="G229" s="28"/>
      <c r="H229" s="28"/>
      <c r="I229" s="28"/>
      <c r="J229" s="28"/>
      <c r="K229" s="28"/>
      <c r="L229" s="28"/>
      <c r="M229" s="28"/>
    </row>
    <row r="230" spans="1:13">
      <c r="A230" s="138" t="s">
        <v>42</v>
      </c>
      <c r="B230" s="138"/>
      <c r="C230" s="138"/>
      <c r="D230" s="138"/>
      <c r="E230" s="138"/>
      <c r="F230" s="138"/>
      <c r="G230" s="138"/>
      <c r="H230" s="138"/>
      <c r="I230" s="138"/>
      <c r="J230" s="138"/>
      <c r="K230" s="138"/>
      <c r="L230" s="138"/>
      <c r="M230" s="138"/>
    </row>
    <row r="231" spans="1:13" ht="23.25" customHeight="1">
      <c r="A231" s="20"/>
      <c r="B231" s="136" t="s">
        <v>37</v>
      </c>
      <c r="C231" s="136"/>
      <c r="D231" s="136" t="s">
        <v>38</v>
      </c>
      <c r="E231" s="136"/>
      <c r="F231" s="136" t="s">
        <v>3</v>
      </c>
      <c r="G231" s="136"/>
      <c r="H231" s="136" t="s">
        <v>39</v>
      </c>
      <c r="I231" s="136"/>
      <c r="J231" s="136" t="s">
        <v>16</v>
      </c>
      <c r="K231" s="136"/>
      <c r="L231" s="136" t="s">
        <v>13</v>
      </c>
      <c r="M231" s="136"/>
    </row>
    <row r="232" spans="1:13">
      <c r="A232" s="25"/>
      <c r="B232" s="74" t="s">
        <v>5</v>
      </c>
      <c r="C232" s="75" t="s">
        <v>6</v>
      </c>
      <c r="D232" s="74" t="s">
        <v>5</v>
      </c>
      <c r="E232" s="75" t="s">
        <v>6</v>
      </c>
      <c r="F232" s="74" t="s">
        <v>5</v>
      </c>
      <c r="G232" s="75" t="s">
        <v>6</v>
      </c>
      <c r="H232" s="74" t="s">
        <v>5</v>
      </c>
      <c r="I232" s="75" t="s">
        <v>6</v>
      </c>
      <c r="J232" s="74" t="s">
        <v>5</v>
      </c>
      <c r="K232" s="75" t="s">
        <v>6</v>
      </c>
      <c r="L232" s="74" t="s">
        <v>5</v>
      </c>
      <c r="M232" s="75" t="s">
        <v>6</v>
      </c>
    </row>
    <row r="233" spans="1:13" ht="24">
      <c r="A233" s="21" t="s">
        <v>8</v>
      </c>
      <c r="B233" s="12">
        <v>20</v>
      </c>
      <c r="C233" s="11">
        <f>B233/B237</f>
        <v>0.35087719298245612</v>
      </c>
      <c r="D233" s="12">
        <v>3</v>
      </c>
      <c r="E233" s="11">
        <f>D233/D237</f>
        <v>0.3</v>
      </c>
      <c r="F233" s="12">
        <v>28</v>
      </c>
      <c r="G233" s="11">
        <f>F233/F237</f>
        <v>0.3783783783783784</v>
      </c>
      <c r="H233" s="12">
        <v>2</v>
      </c>
      <c r="I233" s="11">
        <f>H233/H237</f>
        <v>0.4</v>
      </c>
      <c r="J233" s="12">
        <v>20</v>
      </c>
      <c r="K233" s="11">
        <f>J233/J237</f>
        <v>0.25641025641025639</v>
      </c>
      <c r="L233" s="12">
        <v>73</v>
      </c>
      <c r="M233" s="11">
        <f>L233/L237</f>
        <v>0.32589285714285715</v>
      </c>
    </row>
    <row r="234" spans="1:13">
      <c r="A234" s="21" t="s">
        <v>9</v>
      </c>
      <c r="B234" s="12">
        <v>24</v>
      </c>
      <c r="C234" s="11">
        <f>B234/B237</f>
        <v>0.42105263157894735</v>
      </c>
      <c r="D234" s="12">
        <v>6</v>
      </c>
      <c r="E234" s="11">
        <f>D234/D237</f>
        <v>0.6</v>
      </c>
      <c r="F234" s="12">
        <v>36</v>
      </c>
      <c r="G234" s="11">
        <f>F234/F237</f>
        <v>0.48648648648648651</v>
      </c>
      <c r="H234" s="12">
        <v>2</v>
      </c>
      <c r="I234" s="11">
        <f>H234/H237</f>
        <v>0.4</v>
      </c>
      <c r="J234" s="12">
        <v>39</v>
      </c>
      <c r="K234" s="11">
        <f>J234/J237</f>
        <v>0.5</v>
      </c>
      <c r="L234" s="12">
        <v>107</v>
      </c>
      <c r="M234" s="11">
        <f>L234/L237</f>
        <v>0.47767857142857145</v>
      </c>
    </row>
    <row r="235" spans="1:13">
      <c r="A235" s="21" t="s">
        <v>10</v>
      </c>
      <c r="B235" s="12">
        <v>10</v>
      </c>
      <c r="C235" s="11">
        <f>B235/B237</f>
        <v>0.17543859649122806</v>
      </c>
      <c r="D235" s="12">
        <v>0</v>
      </c>
      <c r="E235" s="11">
        <f>D235/D237</f>
        <v>0</v>
      </c>
      <c r="F235" s="12">
        <v>8</v>
      </c>
      <c r="G235" s="11">
        <f>F235/F237</f>
        <v>0.10810810810810811</v>
      </c>
      <c r="H235" s="12">
        <v>0</v>
      </c>
      <c r="I235" s="11">
        <f>H235/H237</f>
        <v>0</v>
      </c>
      <c r="J235" s="12">
        <v>16</v>
      </c>
      <c r="K235" s="11">
        <f>J235/J237</f>
        <v>0.20512820512820512</v>
      </c>
      <c r="L235" s="12">
        <v>34</v>
      </c>
      <c r="M235" s="11">
        <f>L235/L237</f>
        <v>0.15178571428571427</v>
      </c>
    </row>
    <row r="236" spans="1:13" ht="24">
      <c r="A236" s="21" t="s">
        <v>11</v>
      </c>
      <c r="B236" s="12">
        <v>3</v>
      </c>
      <c r="C236" s="11">
        <f>B236/B237</f>
        <v>5.2631578947368418E-2</v>
      </c>
      <c r="D236" s="12">
        <v>1</v>
      </c>
      <c r="E236" s="11">
        <f>D236/D237</f>
        <v>0.1</v>
      </c>
      <c r="F236" s="12">
        <v>2</v>
      </c>
      <c r="G236" s="11">
        <f>F236/F237</f>
        <v>2.7027027027027029E-2</v>
      </c>
      <c r="H236" s="12">
        <v>1</v>
      </c>
      <c r="I236" s="11">
        <f>H236/H237</f>
        <v>0.2</v>
      </c>
      <c r="J236" s="12">
        <v>3</v>
      </c>
      <c r="K236" s="11">
        <f>J236/J237</f>
        <v>3.8461538461538464E-2</v>
      </c>
      <c r="L236" s="12">
        <v>10</v>
      </c>
      <c r="M236" s="11">
        <f>L236/L237</f>
        <v>4.4642857142857144E-2</v>
      </c>
    </row>
    <row r="237" spans="1:13">
      <c r="A237" s="61" t="s">
        <v>13</v>
      </c>
      <c r="B237" s="71">
        <f>SUM(B233:B236)</f>
        <v>57</v>
      </c>
      <c r="C237" s="72"/>
      <c r="D237" s="71">
        <f>SUM(D233:D236)</f>
        <v>10</v>
      </c>
      <c r="E237" s="72"/>
      <c r="F237" s="71">
        <f>SUM(F233:F236)</f>
        <v>74</v>
      </c>
      <c r="G237" s="72"/>
      <c r="H237" s="71">
        <f>SUM(H233:H236)</f>
        <v>5</v>
      </c>
      <c r="I237" s="72"/>
      <c r="J237" s="71">
        <f>SUM(J233:J236)</f>
        <v>78</v>
      </c>
      <c r="K237" s="72"/>
      <c r="L237" s="71">
        <f>SUM(L233:L236)</f>
        <v>224</v>
      </c>
      <c r="M237" s="72"/>
    </row>
    <row r="238" spans="1:13" ht="24">
      <c r="A238" s="21" t="s">
        <v>12</v>
      </c>
      <c r="B238" s="12">
        <v>6</v>
      </c>
      <c r="C238" s="14" t="s">
        <v>0</v>
      </c>
      <c r="D238" s="12">
        <v>0</v>
      </c>
      <c r="E238" s="14" t="s">
        <v>0</v>
      </c>
      <c r="F238" s="12">
        <v>21</v>
      </c>
      <c r="G238" s="14" t="s">
        <v>0</v>
      </c>
      <c r="H238" s="12">
        <v>0</v>
      </c>
      <c r="I238" s="14" t="s">
        <v>0</v>
      </c>
      <c r="J238" s="12">
        <v>8</v>
      </c>
      <c r="K238" s="14" t="s">
        <v>0</v>
      </c>
      <c r="L238" s="12">
        <v>35</v>
      </c>
      <c r="M238" s="14" t="s">
        <v>0</v>
      </c>
    </row>
    <row r="239" spans="1:13">
      <c r="A239" s="137" t="s">
        <v>21</v>
      </c>
      <c r="B239" s="137"/>
      <c r="C239" s="137"/>
      <c r="D239" s="137"/>
      <c r="E239" s="137"/>
      <c r="F239" s="137"/>
      <c r="G239" s="137"/>
      <c r="H239" s="137"/>
      <c r="I239" s="2"/>
      <c r="J239" s="2"/>
      <c r="K239" s="2"/>
      <c r="L239" s="2"/>
      <c r="M239" s="2"/>
    </row>
    <row r="240" spans="1:13">
      <c r="A240" s="24"/>
      <c r="B240" s="2"/>
      <c r="C240" s="2"/>
      <c r="D240" s="2"/>
      <c r="E240" s="2"/>
      <c r="F240" s="2"/>
      <c r="G240" s="2"/>
      <c r="H240" s="2"/>
      <c r="I240" s="2"/>
      <c r="J240" s="2"/>
      <c r="K240" s="2"/>
      <c r="L240" s="2"/>
      <c r="M240" s="2"/>
    </row>
    <row r="241" spans="1:13">
      <c r="A241" s="24"/>
      <c r="B241" s="2"/>
      <c r="C241" s="2"/>
      <c r="D241" s="2"/>
      <c r="E241" s="2"/>
      <c r="F241" s="2"/>
      <c r="G241" s="2"/>
      <c r="H241" s="2"/>
      <c r="I241" s="2"/>
      <c r="J241" s="2"/>
      <c r="K241" s="2"/>
      <c r="L241" s="2"/>
      <c r="M241" s="2"/>
    </row>
    <row r="242" spans="1:13">
      <c r="A242" s="24"/>
      <c r="B242" s="2"/>
      <c r="C242" s="2"/>
      <c r="D242" s="2"/>
      <c r="E242" s="2"/>
      <c r="F242" s="2"/>
      <c r="G242" s="2"/>
      <c r="H242" s="2"/>
      <c r="I242" s="2"/>
      <c r="J242" s="2"/>
      <c r="K242" s="2"/>
      <c r="L242" s="2"/>
      <c r="M242" s="2"/>
    </row>
    <row r="243" spans="1:13">
      <c r="A243" s="138" t="s">
        <v>44</v>
      </c>
      <c r="B243" s="138"/>
      <c r="C243" s="138"/>
      <c r="D243" s="138"/>
      <c r="E243" s="138"/>
      <c r="F243" s="138"/>
      <c r="G243" s="138"/>
      <c r="H243" s="138"/>
      <c r="I243" s="138"/>
      <c r="J243" s="138"/>
      <c r="K243" s="138"/>
      <c r="L243" s="138"/>
      <c r="M243" s="138"/>
    </row>
    <row r="244" spans="1:13" ht="26.25" customHeight="1">
      <c r="A244" s="20"/>
      <c r="B244" s="136" t="s">
        <v>37</v>
      </c>
      <c r="C244" s="136"/>
      <c r="D244" s="136" t="s">
        <v>38</v>
      </c>
      <c r="E244" s="136"/>
      <c r="F244" s="136" t="s">
        <v>3</v>
      </c>
      <c r="G244" s="136"/>
      <c r="H244" s="136" t="s">
        <v>39</v>
      </c>
      <c r="I244" s="136"/>
      <c r="J244" s="136" t="s">
        <v>16</v>
      </c>
      <c r="K244" s="136"/>
      <c r="L244" s="136" t="s">
        <v>13</v>
      </c>
      <c r="M244" s="136"/>
    </row>
    <row r="245" spans="1:13">
      <c r="A245" s="25"/>
      <c r="B245" s="74" t="s">
        <v>5</v>
      </c>
      <c r="C245" s="75" t="s">
        <v>6</v>
      </c>
      <c r="D245" s="74" t="s">
        <v>5</v>
      </c>
      <c r="E245" s="75" t="s">
        <v>6</v>
      </c>
      <c r="F245" s="74" t="s">
        <v>5</v>
      </c>
      <c r="G245" s="75" t="s">
        <v>6</v>
      </c>
      <c r="H245" s="74" t="s">
        <v>5</v>
      </c>
      <c r="I245" s="75" t="s">
        <v>6</v>
      </c>
      <c r="J245" s="74" t="s">
        <v>5</v>
      </c>
      <c r="K245" s="75" t="s">
        <v>6</v>
      </c>
      <c r="L245" s="74" t="s">
        <v>5</v>
      </c>
      <c r="M245" s="75" t="s">
        <v>6</v>
      </c>
    </row>
    <row r="246" spans="1:13" ht="24">
      <c r="A246" s="21" t="s">
        <v>8</v>
      </c>
      <c r="B246" s="12">
        <v>22</v>
      </c>
      <c r="C246" s="11">
        <f>B246/B250</f>
        <v>0.37931034482758619</v>
      </c>
      <c r="D246" s="12">
        <v>3</v>
      </c>
      <c r="E246" s="11">
        <f>D246/D250</f>
        <v>0.3</v>
      </c>
      <c r="F246" s="12">
        <v>33</v>
      </c>
      <c r="G246" s="11">
        <f>F246/F250</f>
        <v>0.42307692307692307</v>
      </c>
      <c r="H246" s="12">
        <v>0</v>
      </c>
      <c r="I246" s="11">
        <f>H246/H250</f>
        <v>0</v>
      </c>
      <c r="J246" s="12">
        <v>21</v>
      </c>
      <c r="K246" s="11">
        <f>J246/J250</f>
        <v>0.27272727272727271</v>
      </c>
      <c r="L246" s="12">
        <v>79</v>
      </c>
      <c r="M246" s="11">
        <f>L246/L250</f>
        <v>0.34649122807017546</v>
      </c>
    </row>
    <row r="247" spans="1:13">
      <c r="A247" s="21" t="s">
        <v>9</v>
      </c>
      <c r="B247" s="12">
        <v>28</v>
      </c>
      <c r="C247" s="11">
        <f>B247/B250</f>
        <v>0.48275862068965519</v>
      </c>
      <c r="D247" s="12">
        <v>5</v>
      </c>
      <c r="E247" s="11">
        <f>D247/D250</f>
        <v>0.5</v>
      </c>
      <c r="F247" s="12">
        <v>37</v>
      </c>
      <c r="G247" s="11">
        <f>F247/F250</f>
        <v>0.47435897435897434</v>
      </c>
      <c r="H247" s="12">
        <v>3</v>
      </c>
      <c r="I247" s="11">
        <f>H247/H250</f>
        <v>0.6</v>
      </c>
      <c r="J247" s="12">
        <v>33</v>
      </c>
      <c r="K247" s="11">
        <f>J247/J250</f>
        <v>0.42857142857142855</v>
      </c>
      <c r="L247" s="12">
        <v>106</v>
      </c>
      <c r="M247" s="11">
        <f>L247/L250</f>
        <v>0.46491228070175439</v>
      </c>
    </row>
    <row r="248" spans="1:13">
      <c r="A248" s="21" t="s">
        <v>10</v>
      </c>
      <c r="B248" s="12">
        <v>7</v>
      </c>
      <c r="C248" s="11">
        <f>B248/B250</f>
        <v>0.1206896551724138</v>
      </c>
      <c r="D248" s="12">
        <v>1</v>
      </c>
      <c r="E248" s="11">
        <f>D248/D250</f>
        <v>0.1</v>
      </c>
      <c r="F248" s="12">
        <v>8</v>
      </c>
      <c r="G248" s="11">
        <f>F248/F250</f>
        <v>0.10256410256410256</v>
      </c>
      <c r="H248" s="12">
        <v>1</v>
      </c>
      <c r="I248" s="11">
        <f>H248/H250</f>
        <v>0.2</v>
      </c>
      <c r="J248" s="12">
        <v>16</v>
      </c>
      <c r="K248" s="11">
        <f>J248/J250</f>
        <v>0.20779220779220781</v>
      </c>
      <c r="L248" s="12">
        <v>33</v>
      </c>
      <c r="M248" s="11">
        <f>L248/L250</f>
        <v>0.14473684210526316</v>
      </c>
    </row>
    <row r="249" spans="1:13" ht="24">
      <c r="A249" s="21" t="s">
        <v>11</v>
      </c>
      <c r="B249" s="12">
        <v>1</v>
      </c>
      <c r="C249" s="11">
        <f>B249/B250</f>
        <v>1.7241379310344827E-2</v>
      </c>
      <c r="D249" s="12">
        <v>1</v>
      </c>
      <c r="E249" s="11">
        <f>D249/D250</f>
        <v>0.1</v>
      </c>
      <c r="F249" s="12">
        <v>0</v>
      </c>
      <c r="G249" s="11">
        <f>F249/F250</f>
        <v>0</v>
      </c>
      <c r="H249" s="12">
        <v>1</v>
      </c>
      <c r="I249" s="11">
        <f>H249/H250</f>
        <v>0.2</v>
      </c>
      <c r="J249" s="12">
        <v>7</v>
      </c>
      <c r="K249" s="11">
        <f>J249/J250</f>
        <v>9.0909090909090912E-2</v>
      </c>
      <c r="L249" s="12">
        <v>10</v>
      </c>
      <c r="M249" s="11">
        <f>L249/L250</f>
        <v>4.3859649122807015E-2</v>
      </c>
    </row>
    <row r="250" spans="1:13">
      <c r="A250" s="61" t="s">
        <v>13</v>
      </c>
      <c r="B250" s="71">
        <f>SUM(B246:B249)</f>
        <v>58</v>
      </c>
      <c r="C250" s="72"/>
      <c r="D250" s="71">
        <f>SUM(D246:D249)</f>
        <v>10</v>
      </c>
      <c r="E250" s="72"/>
      <c r="F250" s="71">
        <f>SUM(F246:F249)</f>
        <v>78</v>
      </c>
      <c r="G250" s="72"/>
      <c r="H250" s="71">
        <f>SUM(H246:H249)</f>
        <v>5</v>
      </c>
      <c r="I250" s="72"/>
      <c r="J250" s="71">
        <f>SUM(J246:J249)</f>
        <v>77</v>
      </c>
      <c r="K250" s="72"/>
      <c r="L250" s="71">
        <f>SUM(L246:L249)</f>
        <v>228</v>
      </c>
      <c r="M250" s="72"/>
    </row>
    <row r="251" spans="1:13" ht="24">
      <c r="A251" s="21" t="s">
        <v>12</v>
      </c>
      <c r="B251" s="12">
        <v>4</v>
      </c>
      <c r="C251" s="14" t="s">
        <v>0</v>
      </c>
      <c r="D251" s="12">
        <v>0</v>
      </c>
      <c r="E251" s="14" t="s">
        <v>0</v>
      </c>
      <c r="F251" s="12">
        <v>16</v>
      </c>
      <c r="G251" s="14" t="s">
        <v>0</v>
      </c>
      <c r="H251" s="12">
        <v>0</v>
      </c>
      <c r="I251" s="14" t="s">
        <v>0</v>
      </c>
      <c r="J251" s="12">
        <v>9</v>
      </c>
      <c r="K251" s="14" t="s">
        <v>0</v>
      </c>
      <c r="L251" s="12">
        <v>29</v>
      </c>
      <c r="M251" s="14" t="s">
        <v>0</v>
      </c>
    </row>
    <row r="252" spans="1:13">
      <c r="A252" s="137" t="s">
        <v>21</v>
      </c>
      <c r="B252" s="137"/>
      <c r="C252" s="137"/>
      <c r="D252" s="137"/>
      <c r="E252" s="137"/>
      <c r="F252" s="137"/>
      <c r="G252" s="137"/>
      <c r="H252" s="137"/>
      <c r="I252" s="2"/>
      <c r="J252" s="2"/>
      <c r="K252" s="2"/>
      <c r="L252" s="2"/>
      <c r="M252" s="2"/>
    </row>
    <row r="253" spans="1:13">
      <c r="A253" s="138" t="s">
        <v>43</v>
      </c>
      <c r="B253" s="138"/>
      <c r="C253" s="138"/>
      <c r="D253" s="138"/>
      <c r="E253" s="138"/>
      <c r="F253" s="138"/>
      <c r="G253" s="138"/>
      <c r="H253" s="138"/>
      <c r="I253" s="138"/>
      <c r="J253" s="138"/>
      <c r="K253" s="138"/>
      <c r="L253" s="138"/>
      <c r="M253" s="138"/>
    </row>
    <row r="254" spans="1:13" ht="24" customHeight="1">
      <c r="A254" s="20"/>
      <c r="B254" s="136" t="s">
        <v>37</v>
      </c>
      <c r="C254" s="136"/>
      <c r="D254" s="136" t="s">
        <v>38</v>
      </c>
      <c r="E254" s="136"/>
      <c r="F254" s="136" t="s">
        <v>3</v>
      </c>
      <c r="G254" s="136"/>
      <c r="H254" s="136" t="s">
        <v>39</v>
      </c>
      <c r="I254" s="136"/>
      <c r="J254" s="136" t="s">
        <v>16</v>
      </c>
      <c r="K254" s="136"/>
      <c r="L254" s="136" t="s">
        <v>13</v>
      </c>
      <c r="M254" s="136"/>
    </row>
    <row r="255" spans="1:13">
      <c r="A255" s="25"/>
      <c r="B255" s="74" t="s">
        <v>5</v>
      </c>
      <c r="C255" s="75" t="s">
        <v>6</v>
      </c>
      <c r="D255" s="74" t="s">
        <v>5</v>
      </c>
      <c r="E255" s="75" t="s">
        <v>6</v>
      </c>
      <c r="F255" s="74" t="s">
        <v>5</v>
      </c>
      <c r="G255" s="75" t="s">
        <v>6</v>
      </c>
      <c r="H255" s="74" t="s">
        <v>5</v>
      </c>
      <c r="I255" s="75" t="s">
        <v>6</v>
      </c>
      <c r="J255" s="74" t="s">
        <v>5</v>
      </c>
      <c r="K255" s="75" t="s">
        <v>6</v>
      </c>
      <c r="L255" s="74" t="s">
        <v>5</v>
      </c>
      <c r="M255" s="75" t="s">
        <v>6</v>
      </c>
    </row>
    <row r="256" spans="1:13" ht="24">
      <c r="A256" s="21" t="s">
        <v>8</v>
      </c>
      <c r="B256" s="12">
        <v>12</v>
      </c>
      <c r="C256" s="11">
        <f>B256/B260</f>
        <v>0.2</v>
      </c>
      <c r="D256" s="12">
        <v>3</v>
      </c>
      <c r="E256" s="11">
        <f>D256/D260</f>
        <v>0.3</v>
      </c>
      <c r="F256" s="12">
        <v>23</v>
      </c>
      <c r="G256" s="11">
        <f>F256/F260</f>
        <v>0.25555555555555554</v>
      </c>
      <c r="H256" s="12">
        <v>0</v>
      </c>
      <c r="I256" s="11">
        <f>H256/H260</f>
        <v>0</v>
      </c>
      <c r="J256" s="12">
        <v>9</v>
      </c>
      <c r="K256" s="11">
        <f>J256/J260</f>
        <v>0.140625</v>
      </c>
      <c r="L256" s="12">
        <v>47</v>
      </c>
      <c r="M256" s="11">
        <f>L256/L260</f>
        <v>0.20614035087719298</v>
      </c>
    </row>
    <row r="257" spans="1:13">
      <c r="A257" s="21" t="s">
        <v>9</v>
      </c>
      <c r="B257" s="12">
        <v>22</v>
      </c>
      <c r="C257" s="11">
        <f>B257/B260</f>
        <v>0.36666666666666664</v>
      </c>
      <c r="D257" s="12">
        <v>3</v>
      </c>
      <c r="E257" s="11">
        <f>D257/D260</f>
        <v>0.3</v>
      </c>
      <c r="F257" s="12">
        <v>50</v>
      </c>
      <c r="G257" s="11">
        <f>F257/F260</f>
        <v>0.55555555555555558</v>
      </c>
      <c r="H257" s="12">
        <v>2</v>
      </c>
      <c r="I257" s="11">
        <f>H257/H260</f>
        <v>0.5</v>
      </c>
      <c r="J257" s="12">
        <v>18</v>
      </c>
      <c r="K257" s="11">
        <f>J257/J260</f>
        <v>0.28125</v>
      </c>
      <c r="L257" s="12">
        <v>95</v>
      </c>
      <c r="M257" s="11">
        <f>L257/L260</f>
        <v>0.41666666666666669</v>
      </c>
    </row>
    <row r="258" spans="1:13">
      <c r="A258" s="21" t="s">
        <v>10</v>
      </c>
      <c r="B258" s="12">
        <v>12</v>
      </c>
      <c r="C258" s="11">
        <f>B258/B260</f>
        <v>0.2</v>
      </c>
      <c r="D258" s="12">
        <v>2</v>
      </c>
      <c r="E258" s="11">
        <f>D258/D260</f>
        <v>0.2</v>
      </c>
      <c r="F258" s="12">
        <v>14</v>
      </c>
      <c r="G258" s="11">
        <f>F258/F260</f>
        <v>0.15555555555555556</v>
      </c>
      <c r="H258" s="12">
        <v>2</v>
      </c>
      <c r="I258" s="11">
        <f>H258/H260</f>
        <v>0.5</v>
      </c>
      <c r="J258" s="12">
        <v>25</v>
      </c>
      <c r="K258" s="11">
        <f>J258/J260</f>
        <v>0.390625</v>
      </c>
      <c r="L258" s="12">
        <v>55</v>
      </c>
      <c r="M258" s="11">
        <f>L258/L260</f>
        <v>0.2412280701754386</v>
      </c>
    </row>
    <row r="259" spans="1:13" ht="24">
      <c r="A259" s="21" t="s">
        <v>11</v>
      </c>
      <c r="B259" s="12">
        <v>14</v>
      </c>
      <c r="C259" s="11">
        <f>B259/B260</f>
        <v>0.23333333333333334</v>
      </c>
      <c r="D259" s="12">
        <v>2</v>
      </c>
      <c r="E259" s="11">
        <f>D259/D260</f>
        <v>0.2</v>
      </c>
      <c r="F259" s="12">
        <v>3</v>
      </c>
      <c r="G259" s="11">
        <f>F259/F260</f>
        <v>3.3333333333333333E-2</v>
      </c>
      <c r="H259" s="12">
        <v>0</v>
      </c>
      <c r="I259" s="11">
        <f>H259/H260</f>
        <v>0</v>
      </c>
      <c r="J259" s="12">
        <v>12</v>
      </c>
      <c r="K259" s="11">
        <f>J259/J260</f>
        <v>0.1875</v>
      </c>
      <c r="L259" s="12">
        <v>31</v>
      </c>
      <c r="M259" s="11">
        <f>L259/L260</f>
        <v>0.13596491228070176</v>
      </c>
    </row>
    <row r="260" spans="1:13">
      <c r="A260" s="61" t="s">
        <v>13</v>
      </c>
      <c r="B260" s="71">
        <f>SUM(B256:B259)</f>
        <v>60</v>
      </c>
      <c r="C260" s="72"/>
      <c r="D260" s="71">
        <f>SUM(D256:D259)</f>
        <v>10</v>
      </c>
      <c r="E260" s="72"/>
      <c r="F260" s="71">
        <f>SUM(F256:F259)</f>
        <v>90</v>
      </c>
      <c r="G260" s="72"/>
      <c r="H260" s="71">
        <f>SUM(H256:H259)</f>
        <v>4</v>
      </c>
      <c r="I260" s="72"/>
      <c r="J260" s="71">
        <f>SUM(J256:J259)</f>
        <v>64</v>
      </c>
      <c r="K260" s="72"/>
      <c r="L260" s="71">
        <f>SUM(L256:L259)</f>
        <v>228</v>
      </c>
      <c r="M260" s="72"/>
    </row>
    <row r="261" spans="1:13" ht="24">
      <c r="A261" s="21" t="s">
        <v>12</v>
      </c>
      <c r="B261" s="12">
        <v>3</v>
      </c>
      <c r="C261" s="14" t="s">
        <v>0</v>
      </c>
      <c r="D261" s="12">
        <v>0</v>
      </c>
      <c r="E261" s="14" t="s">
        <v>0</v>
      </c>
      <c r="F261" s="12">
        <v>5</v>
      </c>
      <c r="G261" s="14" t="s">
        <v>0</v>
      </c>
      <c r="H261" s="12">
        <v>1</v>
      </c>
      <c r="I261" s="14" t="s">
        <v>0</v>
      </c>
      <c r="J261" s="12">
        <v>23</v>
      </c>
      <c r="K261" s="14" t="s">
        <v>0</v>
      </c>
      <c r="L261" s="12">
        <v>32</v>
      </c>
      <c r="M261" s="14" t="s">
        <v>0</v>
      </c>
    </row>
    <row r="262" spans="1:13">
      <c r="A262" s="137" t="s">
        <v>21</v>
      </c>
      <c r="B262" s="137"/>
      <c r="C262" s="137"/>
      <c r="D262" s="137"/>
      <c r="E262" s="137"/>
      <c r="F262" s="137"/>
      <c r="G262" s="137"/>
      <c r="H262" s="137"/>
      <c r="I262" s="2"/>
      <c r="J262" s="2"/>
      <c r="K262" s="2"/>
      <c r="L262" s="2"/>
      <c r="M262" s="2"/>
    </row>
    <row r="263" spans="1:13">
      <c r="I263" s="2"/>
      <c r="J263" s="2"/>
      <c r="K263" s="2"/>
      <c r="L263" s="2"/>
      <c r="M263" s="2"/>
    </row>
    <row r="264" spans="1:13">
      <c r="A264" s="24"/>
      <c r="B264" s="2"/>
      <c r="C264" s="2"/>
      <c r="D264" s="2"/>
      <c r="E264" s="2"/>
      <c r="F264" s="2"/>
      <c r="G264" s="2"/>
      <c r="H264" s="2"/>
      <c r="I264" s="2"/>
      <c r="J264" s="2"/>
      <c r="K264" s="2"/>
      <c r="L264" s="2"/>
      <c r="M264" s="2"/>
    </row>
    <row r="265" spans="1:13">
      <c r="A265" s="138" t="s">
        <v>45</v>
      </c>
      <c r="B265" s="138"/>
      <c r="C265" s="138"/>
      <c r="D265" s="138"/>
      <c r="E265" s="138"/>
      <c r="F265" s="138"/>
      <c r="G265" s="138"/>
      <c r="H265" s="138"/>
      <c r="I265" s="138"/>
      <c r="J265" s="138"/>
      <c r="K265" s="138"/>
      <c r="L265" s="138"/>
      <c r="M265" s="138"/>
    </row>
    <row r="266" spans="1:13" ht="25.5" customHeight="1">
      <c r="A266" s="20"/>
      <c r="B266" s="136" t="s">
        <v>37</v>
      </c>
      <c r="C266" s="136"/>
      <c r="D266" s="136" t="s">
        <v>38</v>
      </c>
      <c r="E266" s="136"/>
      <c r="F266" s="136" t="s">
        <v>3</v>
      </c>
      <c r="G266" s="136"/>
      <c r="H266" s="136" t="s">
        <v>39</v>
      </c>
      <c r="I266" s="136"/>
      <c r="J266" s="136" t="s">
        <v>16</v>
      </c>
      <c r="K266" s="136"/>
      <c r="L266" s="136" t="s">
        <v>13</v>
      </c>
      <c r="M266" s="136"/>
    </row>
    <row r="267" spans="1:13">
      <c r="A267" s="25"/>
      <c r="B267" s="74" t="s">
        <v>5</v>
      </c>
      <c r="C267" s="75" t="s">
        <v>6</v>
      </c>
      <c r="D267" s="74" t="s">
        <v>5</v>
      </c>
      <c r="E267" s="75" t="s">
        <v>6</v>
      </c>
      <c r="F267" s="74" t="s">
        <v>5</v>
      </c>
      <c r="G267" s="75" t="s">
        <v>6</v>
      </c>
      <c r="H267" s="74" t="s">
        <v>5</v>
      </c>
      <c r="I267" s="75" t="s">
        <v>6</v>
      </c>
      <c r="J267" s="74" t="s">
        <v>5</v>
      </c>
      <c r="K267" s="75" t="s">
        <v>6</v>
      </c>
      <c r="L267" s="74" t="s">
        <v>5</v>
      </c>
      <c r="M267" s="75" t="s">
        <v>6</v>
      </c>
    </row>
    <row r="268" spans="1:13" ht="24">
      <c r="A268" s="21" t="s">
        <v>8</v>
      </c>
      <c r="B268" s="12">
        <v>29</v>
      </c>
      <c r="C268" s="11">
        <f>B268/B272</f>
        <v>0.46774193548387094</v>
      </c>
      <c r="D268" s="12">
        <v>7</v>
      </c>
      <c r="E268" s="11">
        <f>D268/D272</f>
        <v>0.7</v>
      </c>
      <c r="F268" s="12">
        <v>21</v>
      </c>
      <c r="G268" s="11">
        <f>F268/F272</f>
        <v>0.27272727272727271</v>
      </c>
      <c r="H268" s="12">
        <v>4</v>
      </c>
      <c r="I268" s="11">
        <f>H268/H272</f>
        <v>0.8</v>
      </c>
      <c r="J268" s="12">
        <v>24</v>
      </c>
      <c r="K268" s="11">
        <f>J268/J272</f>
        <v>0.3</v>
      </c>
      <c r="L268" s="12">
        <v>85</v>
      </c>
      <c r="M268" s="11">
        <f>L268/L272</f>
        <v>0.36324786324786323</v>
      </c>
    </row>
    <row r="269" spans="1:13">
      <c r="A269" s="21" t="s">
        <v>9</v>
      </c>
      <c r="B269" s="12">
        <v>27</v>
      </c>
      <c r="C269" s="11">
        <f>B269/B272</f>
        <v>0.43548387096774194</v>
      </c>
      <c r="D269" s="12">
        <v>2</v>
      </c>
      <c r="E269" s="11">
        <f>D269/D272</f>
        <v>0.2</v>
      </c>
      <c r="F269" s="12">
        <v>35</v>
      </c>
      <c r="G269" s="11">
        <f>F269/F272</f>
        <v>0.45454545454545453</v>
      </c>
      <c r="H269" s="12">
        <v>1</v>
      </c>
      <c r="I269" s="11">
        <f>H269/H272</f>
        <v>0.2</v>
      </c>
      <c r="J269" s="12">
        <v>37</v>
      </c>
      <c r="K269" s="11">
        <f>J269/J272</f>
        <v>0.46250000000000002</v>
      </c>
      <c r="L269" s="12">
        <v>102</v>
      </c>
      <c r="M269" s="11">
        <f>L269/L272</f>
        <v>0.4358974358974359</v>
      </c>
    </row>
    <row r="270" spans="1:13">
      <c r="A270" s="21" t="s">
        <v>10</v>
      </c>
      <c r="B270" s="12">
        <v>4</v>
      </c>
      <c r="C270" s="11">
        <f>B270/B272</f>
        <v>6.4516129032258063E-2</v>
      </c>
      <c r="D270" s="12">
        <v>1</v>
      </c>
      <c r="E270" s="11">
        <f>D270/D272</f>
        <v>0.1</v>
      </c>
      <c r="F270" s="12">
        <v>15</v>
      </c>
      <c r="G270" s="11">
        <f>F270/F272</f>
        <v>0.19480519480519481</v>
      </c>
      <c r="H270" s="12">
        <v>0</v>
      </c>
      <c r="I270" s="11">
        <f>H270/H272</f>
        <v>0</v>
      </c>
      <c r="J270" s="12">
        <v>16</v>
      </c>
      <c r="K270" s="11">
        <f>J270/J272</f>
        <v>0.2</v>
      </c>
      <c r="L270" s="12">
        <v>36</v>
      </c>
      <c r="M270" s="11">
        <f>L270/L272</f>
        <v>0.15384615384615385</v>
      </c>
    </row>
    <row r="271" spans="1:13" ht="24">
      <c r="A271" s="21" t="s">
        <v>11</v>
      </c>
      <c r="B271" s="12">
        <v>2</v>
      </c>
      <c r="C271" s="11">
        <f>B271/B272</f>
        <v>3.2258064516129031E-2</v>
      </c>
      <c r="D271" s="12">
        <v>0</v>
      </c>
      <c r="E271" s="11">
        <f>D271/D272</f>
        <v>0</v>
      </c>
      <c r="F271" s="12">
        <v>6</v>
      </c>
      <c r="G271" s="11">
        <f>F271/F272</f>
        <v>7.792207792207792E-2</v>
      </c>
      <c r="H271" s="12">
        <v>0</v>
      </c>
      <c r="I271" s="11">
        <f>H271/H272</f>
        <v>0</v>
      </c>
      <c r="J271" s="12">
        <v>3</v>
      </c>
      <c r="K271" s="11">
        <f>J271/J272</f>
        <v>3.7499999999999999E-2</v>
      </c>
      <c r="L271" s="12">
        <v>11</v>
      </c>
      <c r="M271" s="11">
        <f>L271/L272</f>
        <v>4.7008547008547008E-2</v>
      </c>
    </row>
    <row r="272" spans="1:13">
      <c r="A272" s="61" t="s">
        <v>13</v>
      </c>
      <c r="B272" s="71">
        <f>SUM(B268:B271)</f>
        <v>62</v>
      </c>
      <c r="C272" s="72"/>
      <c r="D272" s="71">
        <f>SUM(D268:D271)</f>
        <v>10</v>
      </c>
      <c r="E272" s="72"/>
      <c r="F272" s="71">
        <f>SUM(F268:F271)</f>
        <v>77</v>
      </c>
      <c r="G272" s="72"/>
      <c r="H272" s="71">
        <f>SUM(H268:H271)</f>
        <v>5</v>
      </c>
      <c r="I272" s="72"/>
      <c r="J272" s="71">
        <f>SUM(J268:J271)</f>
        <v>80</v>
      </c>
      <c r="K272" s="72"/>
      <c r="L272" s="71">
        <f>SUM(L268:L271)</f>
        <v>234</v>
      </c>
      <c r="M272" s="72"/>
    </row>
    <row r="273" spans="1:13" ht="24">
      <c r="A273" s="21" t="s">
        <v>12</v>
      </c>
      <c r="B273" s="12">
        <v>1</v>
      </c>
      <c r="C273" s="14" t="s">
        <v>0</v>
      </c>
      <c r="D273" s="12">
        <v>0</v>
      </c>
      <c r="E273" s="14" t="s">
        <v>0</v>
      </c>
      <c r="F273" s="12">
        <v>17</v>
      </c>
      <c r="G273" s="14" t="s">
        <v>0</v>
      </c>
      <c r="H273" s="12">
        <v>0</v>
      </c>
      <c r="I273" s="14" t="s">
        <v>0</v>
      </c>
      <c r="J273" s="12">
        <v>7</v>
      </c>
      <c r="K273" s="14" t="s">
        <v>0</v>
      </c>
      <c r="L273" s="12">
        <v>25</v>
      </c>
      <c r="M273" s="14" t="s">
        <v>0</v>
      </c>
    </row>
    <row r="274" spans="1:13">
      <c r="A274" s="137" t="s">
        <v>21</v>
      </c>
      <c r="B274" s="137"/>
      <c r="C274" s="137"/>
      <c r="D274" s="137"/>
      <c r="E274" s="137"/>
      <c r="F274" s="137"/>
      <c r="G274" s="137"/>
      <c r="H274" s="137"/>
      <c r="I274" s="2"/>
      <c r="J274" s="2"/>
      <c r="K274" s="2"/>
      <c r="L274" s="2"/>
      <c r="M274" s="2"/>
    </row>
    <row r="275" spans="1:13">
      <c r="A275" s="24"/>
      <c r="B275" s="2"/>
      <c r="C275" s="2"/>
      <c r="D275" s="2"/>
      <c r="E275" s="2"/>
      <c r="F275" s="2"/>
      <c r="G275" s="2"/>
      <c r="H275" s="2"/>
      <c r="I275" s="2"/>
      <c r="J275" s="2"/>
      <c r="K275" s="2"/>
      <c r="L275" s="2"/>
      <c r="M275" s="2"/>
    </row>
    <row r="276" spans="1:13">
      <c r="A276" s="24"/>
      <c r="B276" s="2"/>
      <c r="C276" s="2"/>
      <c r="D276" s="2"/>
      <c r="E276" s="2"/>
      <c r="F276" s="2"/>
      <c r="G276" s="2"/>
      <c r="H276" s="2"/>
      <c r="I276" s="2"/>
      <c r="J276" s="2"/>
      <c r="K276" s="2"/>
      <c r="L276" s="2"/>
      <c r="M276" s="2"/>
    </row>
    <row r="277" spans="1:13">
      <c r="A277" s="138" t="s">
        <v>46</v>
      </c>
      <c r="B277" s="138"/>
      <c r="C277" s="138"/>
      <c r="D277" s="138"/>
      <c r="E277" s="138"/>
      <c r="F277" s="138"/>
      <c r="G277" s="138"/>
      <c r="H277" s="138"/>
      <c r="I277" s="138"/>
      <c r="J277" s="138"/>
      <c r="K277" s="138"/>
      <c r="L277" s="138"/>
      <c r="M277" s="138"/>
    </row>
    <row r="278" spans="1:13" ht="24.75" customHeight="1">
      <c r="A278" s="20"/>
      <c r="B278" s="136" t="s">
        <v>37</v>
      </c>
      <c r="C278" s="136"/>
      <c r="D278" s="136" t="s">
        <v>38</v>
      </c>
      <c r="E278" s="136"/>
      <c r="F278" s="136" t="s">
        <v>3</v>
      </c>
      <c r="G278" s="136"/>
      <c r="H278" s="136" t="s">
        <v>39</v>
      </c>
      <c r="I278" s="136"/>
      <c r="J278" s="136" t="s">
        <v>16</v>
      </c>
      <c r="K278" s="136"/>
      <c r="L278" s="136" t="s">
        <v>13</v>
      </c>
      <c r="M278" s="136"/>
    </row>
    <row r="279" spans="1:13">
      <c r="A279" s="25"/>
      <c r="B279" s="74" t="s">
        <v>5</v>
      </c>
      <c r="C279" s="75" t="s">
        <v>6</v>
      </c>
      <c r="D279" s="74" t="s">
        <v>5</v>
      </c>
      <c r="E279" s="75" t="s">
        <v>6</v>
      </c>
      <c r="F279" s="74" t="s">
        <v>5</v>
      </c>
      <c r="G279" s="75" t="s">
        <v>6</v>
      </c>
      <c r="H279" s="74" t="s">
        <v>5</v>
      </c>
      <c r="I279" s="75" t="s">
        <v>6</v>
      </c>
      <c r="J279" s="74" t="s">
        <v>5</v>
      </c>
      <c r="K279" s="75" t="s">
        <v>6</v>
      </c>
      <c r="L279" s="74" t="s">
        <v>5</v>
      </c>
      <c r="M279" s="75" t="s">
        <v>6</v>
      </c>
    </row>
    <row r="280" spans="1:13" ht="24">
      <c r="A280" s="21" t="s">
        <v>8</v>
      </c>
      <c r="B280" s="12">
        <v>11</v>
      </c>
      <c r="C280" s="11">
        <f>B280/B284</f>
        <v>0.1864406779661017</v>
      </c>
      <c r="D280" s="12">
        <v>1</v>
      </c>
      <c r="E280" s="11">
        <f>D280/D284</f>
        <v>0.1111111111111111</v>
      </c>
      <c r="F280" s="12">
        <v>10</v>
      </c>
      <c r="G280" s="11">
        <f>F280/F284</f>
        <v>0.14492753623188406</v>
      </c>
      <c r="H280" s="12">
        <v>1</v>
      </c>
      <c r="I280" s="11">
        <f>H280/H284</f>
        <v>0.25</v>
      </c>
      <c r="J280" s="12">
        <v>8</v>
      </c>
      <c r="K280" s="11">
        <f>J280/J284</f>
        <v>0.17777777777777778</v>
      </c>
      <c r="L280" s="12">
        <v>31</v>
      </c>
      <c r="M280" s="11">
        <f>L280/L284</f>
        <v>0.16666666666666666</v>
      </c>
    </row>
    <row r="281" spans="1:13">
      <c r="A281" s="21" t="s">
        <v>9</v>
      </c>
      <c r="B281" s="12">
        <v>8</v>
      </c>
      <c r="C281" s="11">
        <f>B281/B284</f>
        <v>0.13559322033898305</v>
      </c>
      <c r="D281" s="12">
        <v>3</v>
      </c>
      <c r="E281" s="11">
        <f>D281/D284</f>
        <v>0.33333333333333331</v>
      </c>
      <c r="F281" s="12">
        <v>18</v>
      </c>
      <c r="G281" s="11">
        <f>F281/F284</f>
        <v>0.2608695652173913</v>
      </c>
      <c r="H281" s="12">
        <v>3</v>
      </c>
      <c r="I281" s="11">
        <f>H281/H284</f>
        <v>0.75</v>
      </c>
      <c r="J281" s="12">
        <v>12</v>
      </c>
      <c r="K281" s="11">
        <f>J281/J284</f>
        <v>0.26666666666666666</v>
      </c>
      <c r="L281" s="12">
        <v>44</v>
      </c>
      <c r="M281" s="11">
        <f>L281/L284</f>
        <v>0.23655913978494625</v>
      </c>
    </row>
    <row r="282" spans="1:13">
      <c r="A282" s="21" t="s">
        <v>10</v>
      </c>
      <c r="B282" s="12">
        <v>25</v>
      </c>
      <c r="C282" s="11">
        <f>B282/B284</f>
        <v>0.42372881355932202</v>
      </c>
      <c r="D282" s="12">
        <v>5</v>
      </c>
      <c r="E282" s="11">
        <f>D282/D284</f>
        <v>0.55555555555555558</v>
      </c>
      <c r="F282" s="12">
        <v>23</v>
      </c>
      <c r="G282" s="11">
        <f>F282/F284</f>
        <v>0.33333333333333331</v>
      </c>
      <c r="H282" s="12">
        <v>0</v>
      </c>
      <c r="I282" s="11">
        <f>H282/H284</f>
        <v>0</v>
      </c>
      <c r="J282" s="12">
        <v>18</v>
      </c>
      <c r="K282" s="11">
        <f>J282/J284</f>
        <v>0.4</v>
      </c>
      <c r="L282" s="12">
        <v>71</v>
      </c>
      <c r="M282" s="11">
        <f>L282/L284</f>
        <v>0.38172043010752688</v>
      </c>
    </row>
    <row r="283" spans="1:13" ht="24">
      <c r="A283" s="21" t="s">
        <v>11</v>
      </c>
      <c r="B283" s="12">
        <v>15</v>
      </c>
      <c r="C283" s="11">
        <f>B283/B284</f>
        <v>0.25423728813559321</v>
      </c>
      <c r="D283" s="12">
        <v>0</v>
      </c>
      <c r="E283" s="11">
        <f>D283/D284</f>
        <v>0</v>
      </c>
      <c r="F283" s="12">
        <v>18</v>
      </c>
      <c r="G283" s="11">
        <f>F283/F284</f>
        <v>0.2608695652173913</v>
      </c>
      <c r="H283" s="12">
        <v>0</v>
      </c>
      <c r="I283" s="11">
        <f>H283/H284</f>
        <v>0</v>
      </c>
      <c r="J283" s="12">
        <v>7</v>
      </c>
      <c r="K283" s="11">
        <f>J283/J284</f>
        <v>0.15555555555555556</v>
      </c>
      <c r="L283" s="12">
        <v>40</v>
      </c>
      <c r="M283" s="11">
        <f>L283/L284</f>
        <v>0.21505376344086022</v>
      </c>
    </row>
    <row r="284" spans="1:13">
      <c r="A284" s="61" t="s">
        <v>13</v>
      </c>
      <c r="B284" s="71">
        <f>SUM(B280:B283)</f>
        <v>59</v>
      </c>
      <c r="C284" s="72"/>
      <c r="D284" s="71">
        <f>SUM(D280:D283)</f>
        <v>9</v>
      </c>
      <c r="E284" s="72"/>
      <c r="F284" s="71">
        <f>SUM(F280:F283)</f>
        <v>69</v>
      </c>
      <c r="G284" s="72"/>
      <c r="H284" s="71">
        <f>SUM(H280:H283)</f>
        <v>4</v>
      </c>
      <c r="I284" s="72"/>
      <c r="J284" s="71">
        <f>SUM(J280:J283)</f>
        <v>45</v>
      </c>
      <c r="K284" s="72"/>
      <c r="L284" s="71">
        <f>SUM(L280:L283)</f>
        <v>186</v>
      </c>
      <c r="M284" s="72"/>
    </row>
    <row r="285" spans="1:13" ht="24">
      <c r="A285" s="21" t="s">
        <v>12</v>
      </c>
      <c r="B285" s="12">
        <v>4</v>
      </c>
      <c r="C285" s="14" t="s">
        <v>0</v>
      </c>
      <c r="D285" s="12">
        <v>1</v>
      </c>
      <c r="E285" s="14" t="s">
        <v>0</v>
      </c>
      <c r="F285" s="12">
        <v>26</v>
      </c>
      <c r="G285" s="14" t="s">
        <v>0</v>
      </c>
      <c r="H285" s="12">
        <v>1</v>
      </c>
      <c r="I285" s="14" t="s">
        <v>0</v>
      </c>
      <c r="J285" s="12">
        <v>42</v>
      </c>
      <c r="K285" s="14" t="s">
        <v>0</v>
      </c>
      <c r="L285" s="12">
        <v>74</v>
      </c>
      <c r="M285" s="14" t="s">
        <v>0</v>
      </c>
    </row>
    <row r="286" spans="1:13">
      <c r="A286" s="137" t="s">
        <v>21</v>
      </c>
      <c r="B286" s="137"/>
      <c r="C286" s="137"/>
      <c r="D286" s="137"/>
      <c r="E286" s="137"/>
      <c r="F286" s="137"/>
      <c r="G286" s="137"/>
      <c r="H286" s="137"/>
      <c r="I286" s="2"/>
      <c r="J286" s="2"/>
      <c r="K286" s="2"/>
      <c r="L286" s="2"/>
      <c r="M286" s="2"/>
    </row>
    <row r="287" spans="1:13">
      <c r="A287" s="138" t="s">
        <v>47</v>
      </c>
      <c r="B287" s="138"/>
      <c r="C287" s="138"/>
      <c r="D287" s="138"/>
      <c r="E287" s="138"/>
      <c r="F287" s="138"/>
      <c r="G287" s="138"/>
      <c r="H287" s="138"/>
      <c r="I287" s="138"/>
      <c r="J287" s="138"/>
      <c r="K287" s="138"/>
      <c r="L287" s="138"/>
      <c r="M287" s="138"/>
    </row>
    <row r="288" spans="1:13" ht="23.25" customHeight="1">
      <c r="A288" s="20"/>
      <c r="B288" s="136" t="s">
        <v>37</v>
      </c>
      <c r="C288" s="136"/>
      <c r="D288" s="136" t="s">
        <v>38</v>
      </c>
      <c r="E288" s="136"/>
      <c r="F288" s="136" t="s">
        <v>3</v>
      </c>
      <c r="G288" s="136"/>
      <c r="H288" s="136" t="s">
        <v>39</v>
      </c>
      <c r="I288" s="136"/>
      <c r="J288" s="136" t="s">
        <v>16</v>
      </c>
      <c r="K288" s="136"/>
      <c r="L288" s="136" t="s">
        <v>13</v>
      </c>
      <c r="M288" s="136"/>
    </row>
    <row r="289" spans="1:13">
      <c r="A289" s="25"/>
      <c r="B289" s="74" t="s">
        <v>5</v>
      </c>
      <c r="C289" s="75" t="s">
        <v>6</v>
      </c>
      <c r="D289" s="74" t="s">
        <v>5</v>
      </c>
      <c r="E289" s="75" t="s">
        <v>6</v>
      </c>
      <c r="F289" s="74" t="s">
        <v>5</v>
      </c>
      <c r="G289" s="75" t="s">
        <v>6</v>
      </c>
      <c r="H289" s="74" t="s">
        <v>5</v>
      </c>
      <c r="I289" s="75" t="s">
        <v>6</v>
      </c>
      <c r="J289" s="74" t="s">
        <v>5</v>
      </c>
      <c r="K289" s="75" t="s">
        <v>6</v>
      </c>
      <c r="L289" s="74" t="s">
        <v>5</v>
      </c>
      <c r="M289" s="75" t="s">
        <v>6</v>
      </c>
    </row>
    <row r="290" spans="1:13" ht="24">
      <c r="A290" s="21" t="s">
        <v>8</v>
      </c>
      <c r="B290" s="12">
        <v>19</v>
      </c>
      <c r="C290" s="11">
        <f>B290/B294</f>
        <v>0.32758620689655171</v>
      </c>
      <c r="D290" s="12">
        <v>3</v>
      </c>
      <c r="E290" s="11">
        <f>D290/D294</f>
        <v>0.3</v>
      </c>
      <c r="F290" s="12">
        <v>22</v>
      </c>
      <c r="G290" s="11">
        <f>F290/F294</f>
        <v>0.30555555555555558</v>
      </c>
      <c r="H290" s="12">
        <v>0</v>
      </c>
      <c r="I290" s="11">
        <f>H290/H294</f>
        <v>0</v>
      </c>
      <c r="J290" s="12">
        <v>9</v>
      </c>
      <c r="K290" s="11">
        <f>J290/J294</f>
        <v>0.12</v>
      </c>
      <c r="L290" s="12">
        <v>53</v>
      </c>
      <c r="M290" s="11">
        <f>L290/L294</f>
        <v>0.24090909090909091</v>
      </c>
    </row>
    <row r="291" spans="1:13">
      <c r="A291" s="21" t="s">
        <v>9</v>
      </c>
      <c r="B291" s="12">
        <v>17</v>
      </c>
      <c r="C291" s="11">
        <f>B291/B294</f>
        <v>0.29310344827586204</v>
      </c>
      <c r="D291" s="12">
        <v>4</v>
      </c>
      <c r="E291" s="11">
        <f>D291/D294</f>
        <v>0.4</v>
      </c>
      <c r="F291" s="12">
        <v>41</v>
      </c>
      <c r="G291" s="11">
        <f>F291/F294</f>
        <v>0.56944444444444442</v>
      </c>
      <c r="H291" s="12">
        <v>2</v>
      </c>
      <c r="I291" s="11">
        <f>H291/H294</f>
        <v>0.4</v>
      </c>
      <c r="J291" s="12">
        <v>34</v>
      </c>
      <c r="K291" s="11">
        <f>J291/J294</f>
        <v>0.45333333333333331</v>
      </c>
      <c r="L291" s="12">
        <v>98</v>
      </c>
      <c r="M291" s="11">
        <f>L291/L294</f>
        <v>0.44545454545454544</v>
      </c>
    </row>
    <row r="292" spans="1:13">
      <c r="A292" s="21" t="s">
        <v>10</v>
      </c>
      <c r="B292" s="12">
        <v>14</v>
      </c>
      <c r="C292" s="11">
        <f>B292/B294</f>
        <v>0.2413793103448276</v>
      </c>
      <c r="D292" s="12">
        <v>3</v>
      </c>
      <c r="E292" s="11">
        <f>D292/D294</f>
        <v>0.3</v>
      </c>
      <c r="F292" s="12">
        <v>7</v>
      </c>
      <c r="G292" s="11">
        <f>F292/F294</f>
        <v>9.7222222222222224E-2</v>
      </c>
      <c r="H292" s="12">
        <v>2</v>
      </c>
      <c r="I292" s="11">
        <f>H292/H294</f>
        <v>0.4</v>
      </c>
      <c r="J292" s="12">
        <v>24</v>
      </c>
      <c r="K292" s="11">
        <f>J292/J294</f>
        <v>0.32</v>
      </c>
      <c r="L292" s="12">
        <v>50</v>
      </c>
      <c r="M292" s="11">
        <f>L292/L294</f>
        <v>0.22727272727272727</v>
      </c>
    </row>
    <row r="293" spans="1:13" ht="24">
      <c r="A293" s="21" t="s">
        <v>11</v>
      </c>
      <c r="B293" s="12">
        <v>8</v>
      </c>
      <c r="C293" s="11">
        <f>B293/B294</f>
        <v>0.13793103448275862</v>
      </c>
      <c r="D293" s="12">
        <v>0</v>
      </c>
      <c r="E293" s="11">
        <f>D293/D294</f>
        <v>0</v>
      </c>
      <c r="F293" s="12">
        <v>2</v>
      </c>
      <c r="G293" s="11">
        <f>F293/F294</f>
        <v>2.7777777777777776E-2</v>
      </c>
      <c r="H293" s="12">
        <v>1</v>
      </c>
      <c r="I293" s="11">
        <f>H293/H294</f>
        <v>0.2</v>
      </c>
      <c r="J293" s="12">
        <v>8</v>
      </c>
      <c r="K293" s="11">
        <f>J293/J294</f>
        <v>0.10666666666666667</v>
      </c>
      <c r="L293" s="12">
        <v>19</v>
      </c>
      <c r="M293" s="11">
        <f>L293/L294</f>
        <v>8.6363636363636365E-2</v>
      </c>
    </row>
    <row r="294" spans="1:13">
      <c r="A294" s="61" t="s">
        <v>13</v>
      </c>
      <c r="B294" s="71">
        <f>SUM(B290:B293)</f>
        <v>58</v>
      </c>
      <c r="C294" s="72"/>
      <c r="D294" s="71">
        <f>SUM(D290:D293)</f>
        <v>10</v>
      </c>
      <c r="E294" s="72"/>
      <c r="F294" s="71">
        <f>SUM(F290:F293)</f>
        <v>72</v>
      </c>
      <c r="G294" s="72"/>
      <c r="H294" s="71">
        <f>SUM(H290:H293)</f>
        <v>5</v>
      </c>
      <c r="I294" s="72"/>
      <c r="J294" s="71">
        <f>SUM(J290:J293)</f>
        <v>75</v>
      </c>
      <c r="K294" s="72"/>
      <c r="L294" s="71">
        <f>SUM(L290:L293)</f>
        <v>220</v>
      </c>
      <c r="M294" s="72"/>
    </row>
    <row r="295" spans="1:13" ht="24">
      <c r="A295" s="21" t="s">
        <v>12</v>
      </c>
      <c r="B295" s="12">
        <v>5</v>
      </c>
      <c r="C295" s="14" t="s">
        <v>0</v>
      </c>
      <c r="D295" s="12">
        <v>0</v>
      </c>
      <c r="E295" s="14" t="s">
        <v>0</v>
      </c>
      <c r="F295" s="12">
        <v>23</v>
      </c>
      <c r="G295" s="14" t="s">
        <v>0</v>
      </c>
      <c r="H295" s="12">
        <v>0</v>
      </c>
      <c r="I295" s="14" t="s">
        <v>0</v>
      </c>
      <c r="J295" s="12">
        <v>12</v>
      </c>
      <c r="K295" s="14" t="s">
        <v>0</v>
      </c>
      <c r="L295" s="12">
        <v>40</v>
      </c>
      <c r="M295" s="14" t="s">
        <v>0</v>
      </c>
    </row>
    <row r="296" spans="1:13">
      <c r="A296" s="137" t="s">
        <v>21</v>
      </c>
      <c r="B296" s="137"/>
      <c r="C296" s="137"/>
      <c r="D296" s="137"/>
      <c r="E296" s="137"/>
      <c r="F296" s="137"/>
      <c r="G296" s="137"/>
      <c r="H296" s="137"/>
      <c r="I296" s="2"/>
      <c r="J296" s="2"/>
      <c r="K296" s="2"/>
      <c r="L296" s="2"/>
      <c r="M296" s="2"/>
    </row>
    <row r="297" spans="1:13">
      <c r="I297" s="2"/>
      <c r="J297" s="2"/>
      <c r="K297" s="2"/>
      <c r="L297" s="2"/>
      <c r="M297" s="2"/>
    </row>
    <row r="298" spans="1:13">
      <c r="A298" s="24"/>
      <c r="B298" s="2"/>
      <c r="C298" s="2"/>
      <c r="D298" s="2"/>
      <c r="E298" s="2"/>
      <c r="F298" s="2"/>
      <c r="G298" s="2"/>
      <c r="H298" s="2"/>
      <c r="I298" s="2"/>
      <c r="J298" s="2"/>
      <c r="K298" s="2"/>
      <c r="L298" s="2"/>
      <c r="M298" s="2"/>
    </row>
    <row r="299" spans="1:13">
      <c r="A299" s="144" t="s">
        <v>49</v>
      </c>
      <c r="B299" s="144"/>
      <c r="C299" s="144"/>
      <c r="D299" s="144"/>
      <c r="E299" s="144"/>
      <c r="F299" s="144"/>
      <c r="G299" s="144"/>
      <c r="H299" s="144"/>
      <c r="I299" s="144"/>
      <c r="J299" s="144"/>
      <c r="K299" s="144"/>
      <c r="L299" s="144"/>
      <c r="M299" s="144"/>
    </row>
    <row r="300" spans="1:13" ht="24.75" customHeight="1">
      <c r="A300" s="20"/>
      <c r="B300" s="136" t="s">
        <v>37</v>
      </c>
      <c r="C300" s="136"/>
      <c r="D300" s="136" t="s">
        <v>38</v>
      </c>
      <c r="E300" s="136"/>
      <c r="F300" s="136" t="s">
        <v>3</v>
      </c>
      <c r="G300" s="136"/>
      <c r="H300" s="136" t="s">
        <v>39</v>
      </c>
      <c r="I300" s="136"/>
      <c r="J300" s="136" t="s">
        <v>16</v>
      </c>
      <c r="K300" s="136"/>
      <c r="L300" s="136" t="s">
        <v>13</v>
      </c>
      <c r="M300" s="136"/>
    </row>
    <row r="301" spans="1:13">
      <c r="A301" s="25"/>
      <c r="B301" s="74" t="s">
        <v>5</v>
      </c>
      <c r="C301" s="75" t="s">
        <v>6</v>
      </c>
      <c r="D301" s="74" t="s">
        <v>5</v>
      </c>
      <c r="E301" s="75" t="s">
        <v>6</v>
      </c>
      <c r="F301" s="74" t="s">
        <v>5</v>
      </c>
      <c r="G301" s="75" t="s">
        <v>6</v>
      </c>
      <c r="H301" s="74" t="s">
        <v>5</v>
      </c>
      <c r="I301" s="75" t="s">
        <v>6</v>
      </c>
      <c r="J301" s="74" t="s">
        <v>5</v>
      </c>
      <c r="K301" s="75" t="s">
        <v>6</v>
      </c>
      <c r="L301" s="74" t="s">
        <v>5</v>
      </c>
      <c r="M301" s="75" t="s">
        <v>6</v>
      </c>
    </row>
    <row r="302" spans="1:13" ht="24">
      <c r="A302" s="21" t="s">
        <v>8</v>
      </c>
      <c r="B302" s="77">
        <v>22</v>
      </c>
      <c r="C302" s="78">
        <f>B302/B306</f>
        <v>0.34920634920634919</v>
      </c>
      <c r="D302" s="77">
        <v>2</v>
      </c>
      <c r="E302" s="78">
        <f>D302/D306</f>
        <v>0.2</v>
      </c>
      <c r="F302" s="77">
        <v>36</v>
      </c>
      <c r="G302" s="78">
        <f>F302/F306</f>
        <v>0.4</v>
      </c>
      <c r="H302" s="77">
        <v>0</v>
      </c>
      <c r="I302" s="78">
        <f>H302/H306</f>
        <v>0</v>
      </c>
      <c r="J302" s="77">
        <v>15</v>
      </c>
      <c r="K302" s="78">
        <f>J302/J306</f>
        <v>0.19736842105263158</v>
      </c>
      <c r="L302" s="77">
        <v>75</v>
      </c>
      <c r="M302" s="78">
        <f>L302/L306</f>
        <v>0.30737704918032788</v>
      </c>
    </row>
    <row r="303" spans="1:13">
      <c r="A303" s="21" t="s">
        <v>9</v>
      </c>
      <c r="B303" s="77">
        <v>38</v>
      </c>
      <c r="C303" s="78">
        <f>B303/B306</f>
        <v>0.60317460317460314</v>
      </c>
      <c r="D303" s="77">
        <v>7</v>
      </c>
      <c r="E303" s="78">
        <f>D303/D306</f>
        <v>0.7</v>
      </c>
      <c r="F303" s="77">
        <v>49</v>
      </c>
      <c r="G303" s="78">
        <f>F303/F306</f>
        <v>0.5444444444444444</v>
      </c>
      <c r="H303" s="77">
        <v>4</v>
      </c>
      <c r="I303" s="78">
        <f>H303/H306</f>
        <v>0.8</v>
      </c>
      <c r="J303" s="77">
        <v>50</v>
      </c>
      <c r="K303" s="78">
        <f>J303/J306</f>
        <v>0.65789473684210531</v>
      </c>
      <c r="L303" s="77">
        <v>148</v>
      </c>
      <c r="M303" s="78">
        <f>L303/L306</f>
        <v>0.60655737704918034</v>
      </c>
    </row>
    <row r="304" spans="1:13">
      <c r="A304" s="21" t="s">
        <v>10</v>
      </c>
      <c r="B304" s="77">
        <v>3</v>
      </c>
      <c r="C304" s="78">
        <f>B304/B306</f>
        <v>4.7619047619047616E-2</v>
      </c>
      <c r="D304" s="77">
        <v>1</v>
      </c>
      <c r="E304" s="78">
        <f>D304/D306</f>
        <v>0.1</v>
      </c>
      <c r="F304" s="77">
        <v>2</v>
      </c>
      <c r="G304" s="78">
        <f>F304/F306</f>
        <v>2.2222222222222223E-2</v>
      </c>
      <c r="H304" s="77">
        <v>1</v>
      </c>
      <c r="I304" s="78">
        <f>H304/H306</f>
        <v>0.2</v>
      </c>
      <c r="J304" s="77">
        <v>8</v>
      </c>
      <c r="K304" s="78">
        <f>J304/J306</f>
        <v>0.10526315789473684</v>
      </c>
      <c r="L304" s="77">
        <v>15</v>
      </c>
      <c r="M304" s="78">
        <f>L304/L306</f>
        <v>6.1475409836065573E-2</v>
      </c>
    </row>
    <row r="305" spans="1:13" ht="24">
      <c r="A305" s="21" t="s">
        <v>11</v>
      </c>
      <c r="B305" s="77">
        <v>0</v>
      </c>
      <c r="C305" s="78">
        <f>B305/B306</f>
        <v>0</v>
      </c>
      <c r="D305" s="77">
        <v>0</v>
      </c>
      <c r="E305" s="78">
        <f>D305/D306</f>
        <v>0</v>
      </c>
      <c r="F305" s="77">
        <v>3</v>
      </c>
      <c r="G305" s="78">
        <f>F305/F306</f>
        <v>3.3333333333333333E-2</v>
      </c>
      <c r="H305" s="77">
        <v>0</v>
      </c>
      <c r="I305" s="78">
        <f>H305/H306</f>
        <v>0</v>
      </c>
      <c r="J305" s="77">
        <v>3</v>
      </c>
      <c r="K305" s="78">
        <f>J305/J306</f>
        <v>3.9473684210526314E-2</v>
      </c>
      <c r="L305" s="77">
        <v>6</v>
      </c>
      <c r="M305" s="78">
        <f>L305/L306</f>
        <v>2.4590163934426229E-2</v>
      </c>
    </row>
    <row r="306" spans="1:13">
      <c r="A306" s="61" t="s">
        <v>13</v>
      </c>
      <c r="B306" s="79">
        <f>SUM(B302:B305)</f>
        <v>63</v>
      </c>
      <c r="C306" s="80"/>
      <c r="D306" s="79">
        <f>SUM(D302:D305)</f>
        <v>10</v>
      </c>
      <c r="E306" s="80"/>
      <c r="F306" s="79">
        <f>SUM(F302:F305)</f>
        <v>90</v>
      </c>
      <c r="G306" s="80"/>
      <c r="H306" s="79">
        <f>SUM(H302:H305)</f>
        <v>5</v>
      </c>
      <c r="I306" s="80"/>
      <c r="J306" s="79">
        <f>SUM(J302:J305)</f>
        <v>76</v>
      </c>
      <c r="K306" s="80"/>
      <c r="L306" s="79">
        <f>SUM(L302:L305)</f>
        <v>244</v>
      </c>
      <c r="M306" s="80"/>
    </row>
    <row r="307" spans="1:13" ht="24">
      <c r="A307" s="21" t="s">
        <v>12</v>
      </c>
      <c r="B307" s="77">
        <v>0</v>
      </c>
      <c r="C307" s="81" t="s">
        <v>0</v>
      </c>
      <c r="D307" s="77">
        <v>0</v>
      </c>
      <c r="E307" s="81" t="s">
        <v>0</v>
      </c>
      <c r="F307" s="77">
        <v>5</v>
      </c>
      <c r="G307" s="81" t="s">
        <v>0</v>
      </c>
      <c r="H307" s="77">
        <v>0</v>
      </c>
      <c r="I307" s="81" t="s">
        <v>0</v>
      </c>
      <c r="J307" s="77">
        <v>11</v>
      </c>
      <c r="K307" s="81" t="s">
        <v>0</v>
      </c>
      <c r="L307" s="77">
        <v>16</v>
      </c>
      <c r="M307" s="81" t="s">
        <v>0</v>
      </c>
    </row>
    <row r="308" spans="1:13">
      <c r="A308" s="137" t="s">
        <v>21</v>
      </c>
      <c r="B308" s="137"/>
      <c r="C308" s="137"/>
      <c r="D308" s="137"/>
      <c r="E308" s="137"/>
      <c r="F308" s="137"/>
      <c r="G308" s="137"/>
      <c r="H308" s="137"/>
      <c r="I308" s="2"/>
      <c r="J308" s="2"/>
      <c r="K308" s="2"/>
      <c r="L308" s="2"/>
      <c r="M308" s="2"/>
    </row>
    <row r="309" spans="1:13">
      <c r="A309" s="24"/>
      <c r="B309" s="28"/>
      <c r="C309" s="28"/>
      <c r="D309" s="28"/>
      <c r="E309" s="28"/>
      <c r="F309" s="28"/>
      <c r="G309" s="28"/>
      <c r="H309" s="28"/>
      <c r="I309" s="28"/>
      <c r="J309" s="28"/>
      <c r="K309" s="28"/>
      <c r="L309" s="28"/>
      <c r="M309" s="2"/>
    </row>
    <row r="310" spans="1:13">
      <c r="A310" s="24"/>
      <c r="B310" s="28"/>
      <c r="C310" s="28"/>
      <c r="D310" s="28"/>
      <c r="E310" s="28"/>
      <c r="F310" s="28"/>
      <c r="G310" s="28"/>
      <c r="H310" s="28"/>
      <c r="I310" s="28"/>
      <c r="J310" s="28"/>
      <c r="K310" s="28"/>
      <c r="L310" s="28"/>
      <c r="M310" s="2"/>
    </row>
    <row r="311" spans="1:13">
      <c r="A311" s="144" t="s">
        <v>51</v>
      </c>
      <c r="B311" s="144"/>
      <c r="C311" s="144"/>
      <c r="D311" s="144"/>
      <c r="E311" s="144"/>
      <c r="F311" s="144"/>
      <c r="G311" s="144"/>
      <c r="H311" s="144"/>
      <c r="I311" s="144"/>
      <c r="J311" s="144"/>
      <c r="K311" s="144"/>
      <c r="L311" s="144"/>
      <c r="M311" s="144"/>
    </row>
    <row r="312" spans="1:13" ht="22.5" customHeight="1">
      <c r="A312" s="20"/>
      <c r="B312" s="136" t="s">
        <v>37</v>
      </c>
      <c r="C312" s="136"/>
      <c r="D312" s="136" t="s">
        <v>38</v>
      </c>
      <c r="E312" s="136"/>
      <c r="F312" s="136" t="s">
        <v>3</v>
      </c>
      <c r="G312" s="136"/>
      <c r="H312" s="136" t="s">
        <v>39</v>
      </c>
      <c r="I312" s="136"/>
      <c r="J312" s="136" t="s">
        <v>16</v>
      </c>
      <c r="K312" s="136"/>
      <c r="L312" s="136" t="s">
        <v>13</v>
      </c>
      <c r="M312" s="136"/>
    </row>
    <row r="313" spans="1:13">
      <c r="A313" s="25"/>
      <c r="B313" s="74" t="s">
        <v>5</v>
      </c>
      <c r="C313" s="75" t="s">
        <v>6</v>
      </c>
      <c r="D313" s="74" t="s">
        <v>5</v>
      </c>
      <c r="E313" s="75" t="s">
        <v>6</v>
      </c>
      <c r="F313" s="74" t="s">
        <v>5</v>
      </c>
      <c r="G313" s="75" t="s">
        <v>6</v>
      </c>
      <c r="H313" s="74" t="s">
        <v>5</v>
      </c>
      <c r="I313" s="75" t="s">
        <v>6</v>
      </c>
      <c r="J313" s="74" t="s">
        <v>5</v>
      </c>
      <c r="K313" s="75" t="s">
        <v>6</v>
      </c>
      <c r="L313" s="74" t="s">
        <v>5</v>
      </c>
      <c r="M313" s="75" t="s">
        <v>6</v>
      </c>
    </row>
    <row r="314" spans="1:13" ht="24">
      <c r="A314" s="26" t="s">
        <v>8</v>
      </c>
      <c r="B314" s="27">
        <v>13</v>
      </c>
      <c r="C314" s="78">
        <f>B314/B318</f>
        <v>0.22807017543859648</v>
      </c>
      <c r="D314" s="27">
        <v>3</v>
      </c>
      <c r="E314" s="78">
        <f>D314/D318</f>
        <v>0.3</v>
      </c>
      <c r="F314" s="27">
        <v>11</v>
      </c>
      <c r="G314" s="78">
        <f>F314/F318</f>
        <v>0.20754716981132076</v>
      </c>
      <c r="H314" s="27">
        <v>1</v>
      </c>
      <c r="I314" s="78">
        <f>H314/H318</f>
        <v>0.2</v>
      </c>
      <c r="J314" s="27">
        <v>7</v>
      </c>
      <c r="K314" s="78">
        <f>J314/J318</f>
        <v>0.11475409836065574</v>
      </c>
      <c r="L314" s="27">
        <v>35</v>
      </c>
      <c r="M314" s="78">
        <f>L314/L318</f>
        <v>0.18817204301075269</v>
      </c>
    </row>
    <row r="315" spans="1:13">
      <c r="A315" s="26" t="s">
        <v>9</v>
      </c>
      <c r="B315" s="27">
        <v>15</v>
      </c>
      <c r="C315" s="78">
        <f>B315/B318</f>
        <v>0.26315789473684209</v>
      </c>
      <c r="D315" s="27">
        <v>5</v>
      </c>
      <c r="E315" s="78">
        <f>D315/D318</f>
        <v>0.5</v>
      </c>
      <c r="F315" s="27">
        <v>26</v>
      </c>
      <c r="G315" s="78">
        <f>F315/F318</f>
        <v>0.49056603773584906</v>
      </c>
      <c r="H315" s="27">
        <v>3</v>
      </c>
      <c r="I315" s="78">
        <f>H315/H318</f>
        <v>0.6</v>
      </c>
      <c r="J315" s="27">
        <v>27</v>
      </c>
      <c r="K315" s="78">
        <f>J315/J318</f>
        <v>0.44262295081967212</v>
      </c>
      <c r="L315" s="27">
        <v>76</v>
      </c>
      <c r="M315" s="78">
        <f>L315/L318</f>
        <v>0.40860215053763443</v>
      </c>
    </row>
    <row r="316" spans="1:13">
      <c r="A316" s="26" t="s">
        <v>10</v>
      </c>
      <c r="B316" s="27">
        <v>19</v>
      </c>
      <c r="C316" s="78">
        <f>B316/B318</f>
        <v>0.33333333333333331</v>
      </c>
      <c r="D316" s="27">
        <v>1</v>
      </c>
      <c r="E316" s="78">
        <f>D316/D318</f>
        <v>0.1</v>
      </c>
      <c r="F316" s="27">
        <v>9</v>
      </c>
      <c r="G316" s="78">
        <f>F316/F318</f>
        <v>0.16981132075471697</v>
      </c>
      <c r="H316" s="27">
        <v>1</v>
      </c>
      <c r="I316" s="78">
        <f>H316/H318</f>
        <v>0.2</v>
      </c>
      <c r="J316" s="27">
        <v>18</v>
      </c>
      <c r="K316" s="78">
        <f>J316/J318</f>
        <v>0.29508196721311475</v>
      </c>
      <c r="L316" s="27">
        <v>48</v>
      </c>
      <c r="M316" s="78">
        <f>L316/L318</f>
        <v>0.25806451612903225</v>
      </c>
    </row>
    <row r="317" spans="1:13" ht="24">
      <c r="A317" s="26" t="s">
        <v>11</v>
      </c>
      <c r="B317" s="27">
        <v>10</v>
      </c>
      <c r="C317" s="78">
        <f>B317/B318</f>
        <v>0.17543859649122806</v>
      </c>
      <c r="D317" s="27">
        <v>1</v>
      </c>
      <c r="E317" s="78">
        <f>D317/D318</f>
        <v>0.1</v>
      </c>
      <c r="F317" s="27">
        <v>7</v>
      </c>
      <c r="G317" s="78">
        <f>F317/F318</f>
        <v>0.13207547169811321</v>
      </c>
      <c r="H317" s="27">
        <v>0</v>
      </c>
      <c r="I317" s="78">
        <f>H317/H318</f>
        <v>0</v>
      </c>
      <c r="J317" s="27">
        <v>9</v>
      </c>
      <c r="K317" s="78">
        <f>J317/J318</f>
        <v>0.14754098360655737</v>
      </c>
      <c r="L317" s="27">
        <v>27</v>
      </c>
      <c r="M317" s="78">
        <f>L317/L318</f>
        <v>0.14516129032258066</v>
      </c>
    </row>
    <row r="318" spans="1:13">
      <c r="A318" s="61" t="s">
        <v>13</v>
      </c>
      <c r="B318" s="79">
        <f>SUM(B314:B317)</f>
        <v>57</v>
      </c>
      <c r="C318" s="80"/>
      <c r="D318" s="79">
        <f>SUM(D314:D317)</f>
        <v>10</v>
      </c>
      <c r="E318" s="80"/>
      <c r="F318" s="79">
        <f>SUM(F314:F317)</f>
        <v>53</v>
      </c>
      <c r="G318" s="80"/>
      <c r="H318" s="79">
        <f>SUM(H314:H317)</f>
        <v>5</v>
      </c>
      <c r="I318" s="80"/>
      <c r="J318" s="79">
        <f>SUM(J314:J317)</f>
        <v>61</v>
      </c>
      <c r="K318" s="80"/>
      <c r="L318" s="79">
        <f>SUM(L314:L317)</f>
        <v>186</v>
      </c>
      <c r="M318" s="80"/>
    </row>
    <row r="319" spans="1:13" ht="24">
      <c r="A319" s="26" t="s">
        <v>12</v>
      </c>
      <c r="B319" s="27">
        <v>6</v>
      </c>
      <c r="C319" s="22" t="s">
        <v>0</v>
      </c>
      <c r="D319" s="27">
        <v>0</v>
      </c>
      <c r="E319" s="22" t="s">
        <v>0</v>
      </c>
      <c r="F319" s="27">
        <v>42</v>
      </c>
      <c r="G319" s="22" t="s">
        <v>0</v>
      </c>
      <c r="H319" s="27">
        <v>0</v>
      </c>
      <c r="I319" s="22" t="s">
        <v>0</v>
      </c>
      <c r="J319" s="27">
        <v>26</v>
      </c>
      <c r="K319" s="22" t="s">
        <v>0</v>
      </c>
      <c r="L319" s="27">
        <v>74</v>
      </c>
      <c r="M319" s="22">
        <f>L319/260</f>
        <v>0.2846153846153846</v>
      </c>
    </row>
    <row r="320" spans="1:13">
      <c r="A320" s="137" t="s">
        <v>21</v>
      </c>
      <c r="B320" s="137"/>
      <c r="C320" s="137"/>
      <c r="D320" s="137"/>
      <c r="E320" s="137"/>
      <c r="F320" s="137"/>
      <c r="G320" s="137"/>
      <c r="H320" s="137"/>
      <c r="I320" s="2"/>
      <c r="J320" s="2"/>
      <c r="K320" s="2"/>
      <c r="L320" s="2"/>
      <c r="M320" s="2"/>
    </row>
    <row r="321" spans="1:13">
      <c r="A321" s="139" t="s">
        <v>55</v>
      </c>
      <c r="B321" s="139"/>
      <c r="C321" s="139"/>
      <c r="D321" s="139"/>
      <c r="E321" s="139"/>
      <c r="F321" s="139"/>
      <c r="G321" s="139"/>
      <c r="H321" s="139"/>
      <c r="I321" s="139"/>
      <c r="J321" s="139"/>
      <c r="K321" s="139"/>
    </row>
    <row r="322" spans="1:13" ht="24" customHeight="1">
      <c r="A322" s="30"/>
      <c r="B322" s="140" t="s">
        <v>33</v>
      </c>
      <c r="C322" s="140"/>
      <c r="D322" s="140" t="s">
        <v>34</v>
      </c>
      <c r="E322" s="140"/>
      <c r="F322" s="140" t="s">
        <v>35</v>
      </c>
      <c r="G322" s="140"/>
      <c r="H322" s="140" t="s">
        <v>36</v>
      </c>
      <c r="I322" s="140"/>
      <c r="J322" s="142" t="s">
        <v>13</v>
      </c>
      <c r="K322" s="143"/>
    </row>
    <row r="323" spans="1:13">
      <c r="A323" s="25"/>
      <c r="B323" s="74" t="s">
        <v>5</v>
      </c>
      <c r="C323" s="75" t="s">
        <v>6</v>
      </c>
      <c r="D323" s="74" t="s">
        <v>5</v>
      </c>
      <c r="E323" s="75" t="s">
        <v>6</v>
      </c>
      <c r="F323" s="74" t="s">
        <v>5</v>
      </c>
      <c r="G323" s="75" t="s">
        <v>6</v>
      </c>
      <c r="H323" s="74" t="s">
        <v>5</v>
      </c>
      <c r="I323" s="75" t="s">
        <v>6</v>
      </c>
      <c r="J323" s="74" t="s">
        <v>5</v>
      </c>
      <c r="K323" s="75" t="s">
        <v>6</v>
      </c>
    </row>
    <row r="324" spans="1:13" ht="24">
      <c r="A324" s="26" t="s">
        <v>8</v>
      </c>
      <c r="B324" s="27">
        <v>87</v>
      </c>
      <c r="C324" s="78">
        <f>B324/B328</f>
        <v>0.47282608695652173</v>
      </c>
      <c r="D324" s="27">
        <v>19</v>
      </c>
      <c r="E324" s="78">
        <f>D324/D328</f>
        <v>0.5757575757575758</v>
      </c>
      <c r="F324" s="27">
        <v>13</v>
      </c>
      <c r="G324" s="78">
        <f>F324/F328</f>
        <v>0.56521739130434778</v>
      </c>
      <c r="H324" s="27">
        <v>5</v>
      </c>
      <c r="I324" s="78">
        <f>H324/H328</f>
        <v>0.35714285714285715</v>
      </c>
      <c r="J324" s="27">
        <v>124</v>
      </c>
      <c r="K324" s="78">
        <f>J324/J328</f>
        <v>0.48627450980392156</v>
      </c>
    </row>
    <row r="325" spans="1:13">
      <c r="A325" s="26" t="s">
        <v>9</v>
      </c>
      <c r="B325" s="27">
        <v>86</v>
      </c>
      <c r="C325" s="78">
        <f>B325/B328</f>
        <v>0.46739130434782611</v>
      </c>
      <c r="D325" s="27">
        <v>12</v>
      </c>
      <c r="E325" s="78">
        <f>D325/D328</f>
        <v>0.36363636363636365</v>
      </c>
      <c r="F325" s="27">
        <v>8</v>
      </c>
      <c r="G325" s="78">
        <f>F325/F328</f>
        <v>0.34782608695652173</v>
      </c>
      <c r="H325" s="27">
        <v>8</v>
      </c>
      <c r="I325" s="78">
        <f>H325/H328</f>
        <v>0.5714285714285714</v>
      </c>
      <c r="J325" s="27">
        <v>115</v>
      </c>
      <c r="K325" s="78">
        <f>J325/J328</f>
        <v>0.45098039215686275</v>
      </c>
    </row>
    <row r="326" spans="1:13">
      <c r="A326" s="26" t="s">
        <v>10</v>
      </c>
      <c r="B326" s="27">
        <v>9</v>
      </c>
      <c r="C326" s="78">
        <f>B326/B328</f>
        <v>4.8913043478260872E-2</v>
      </c>
      <c r="D326" s="27">
        <v>2</v>
      </c>
      <c r="E326" s="78">
        <f>D326/D328</f>
        <v>6.0606060606060608E-2</v>
      </c>
      <c r="F326" s="27">
        <v>2</v>
      </c>
      <c r="G326" s="78">
        <f>F326/F328</f>
        <v>8.6956521739130432E-2</v>
      </c>
      <c r="H326" s="27">
        <v>0</v>
      </c>
      <c r="I326" s="78">
        <f>H326/H328</f>
        <v>0</v>
      </c>
      <c r="J326" s="27">
        <v>13</v>
      </c>
      <c r="K326" s="78">
        <f>J326/J328</f>
        <v>5.0980392156862744E-2</v>
      </c>
    </row>
    <row r="327" spans="1:13" ht="24">
      <c r="A327" s="26" t="s">
        <v>11</v>
      </c>
      <c r="B327" s="27">
        <v>2</v>
      </c>
      <c r="C327" s="78">
        <f>B327/B328</f>
        <v>1.0869565217391304E-2</v>
      </c>
      <c r="D327" s="27">
        <v>0</v>
      </c>
      <c r="E327" s="78">
        <f>D327/D328</f>
        <v>0</v>
      </c>
      <c r="F327" s="27">
        <v>0</v>
      </c>
      <c r="G327" s="78">
        <f>F327/F328</f>
        <v>0</v>
      </c>
      <c r="H327" s="27">
        <v>1</v>
      </c>
      <c r="I327" s="78">
        <f>H327/H328</f>
        <v>7.1428571428571425E-2</v>
      </c>
      <c r="J327" s="27">
        <v>3</v>
      </c>
      <c r="K327" s="78">
        <f>J327/J328</f>
        <v>1.1764705882352941E-2</v>
      </c>
    </row>
    <row r="328" spans="1:13">
      <c r="A328" s="61" t="s">
        <v>13</v>
      </c>
      <c r="B328" s="79">
        <f>SUM(B324:B327)</f>
        <v>184</v>
      </c>
      <c r="C328" s="80"/>
      <c r="D328" s="79">
        <f>SUM(D324:D327)</f>
        <v>33</v>
      </c>
      <c r="E328" s="80"/>
      <c r="F328" s="79">
        <f>SUM(F324:F327)</f>
        <v>23</v>
      </c>
      <c r="G328" s="80"/>
      <c r="H328" s="79">
        <f>SUM(H324:H327)</f>
        <v>14</v>
      </c>
      <c r="I328" s="80"/>
      <c r="J328" s="79">
        <f>SUM(J324:J327)</f>
        <v>255</v>
      </c>
      <c r="K328" s="80"/>
      <c r="L328" s="82">
        <f>SUM(L324:L327)</f>
        <v>0</v>
      </c>
      <c r="M328" s="83"/>
    </row>
    <row r="329" spans="1:13" ht="24">
      <c r="A329" s="26" t="s">
        <v>12</v>
      </c>
      <c r="B329" s="27">
        <v>3</v>
      </c>
      <c r="C329" s="22" t="s">
        <v>0</v>
      </c>
      <c r="D329" s="27">
        <v>0</v>
      </c>
      <c r="E329" s="22" t="s">
        <v>0</v>
      </c>
      <c r="F329" s="27">
        <v>0</v>
      </c>
      <c r="G329" s="22" t="s">
        <v>0</v>
      </c>
      <c r="H329" s="27">
        <v>0</v>
      </c>
      <c r="I329" s="22" t="s">
        <v>0</v>
      </c>
      <c r="J329" s="27">
        <v>3</v>
      </c>
      <c r="K329" s="22" t="s">
        <v>0</v>
      </c>
    </row>
    <row r="330" spans="1:13">
      <c r="A330" s="137" t="s">
        <v>21</v>
      </c>
      <c r="B330" s="137"/>
      <c r="C330" s="137"/>
      <c r="D330" s="137"/>
      <c r="E330" s="137"/>
      <c r="F330" s="137"/>
      <c r="G330" s="137"/>
      <c r="H330" s="137"/>
      <c r="I330" s="28"/>
      <c r="J330" s="28"/>
      <c r="K330" s="2"/>
    </row>
    <row r="331" spans="1:13">
      <c r="A331" s="29"/>
      <c r="B331" s="28"/>
      <c r="C331" s="28"/>
      <c r="D331" s="28"/>
      <c r="E331" s="28"/>
      <c r="F331" s="28"/>
      <c r="G331" s="28"/>
      <c r="H331" s="28"/>
      <c r="I331" s="28"/>
      <c r="J331" s="28"/>
      <c r="K331" s="2"/>
    </row>
    <row r="333" spans="1:13">
      <c r="A333" s="139" t="s">
        <v>53</v>
      </c>
      <c r="B333" s="139"/>
      <c r="C333" s="139"/>
      <c r="D333" s="139"/>
      <c r="E333" s="139"/>
      <c r="F333" s="139"/>
      <c r="G333" s="139"/>
      <c r="H333" s="139"/>
      <c r="I333" s="139"/>
      <c r="J333" s="139"/>
      <c r="K333" s="139"/>
    </row>
    <row r="334" spans="1:13" ht="12.75" customHeight="1">
      <c r="A334" s="30"/>
      <c r="B334" s="140" t="s">
        <v>33</v>
      </c>
      <c r="C334" s="140"/>
      <c r="D334" s="140" t="s">
        <v>34</v>
      </c>
      <c r="E334" s="140"/>
      <c r="F334" s="140" t="s">
        <v>35</v>
      </c>
      <c r="G334" s="140"/>
      <c r="H334" s="140" t="s">
        <v>36</v>
      </c>
      <c r="I334" s="140"/>
      <c r="J334" s="142" t="s">
        <v>13</v>
      </c>
      <c r="K334" s="143"/>
    </row>
    <row r="335" spans="1:13">
      <c r="A335" s="25"/>
      <c r="B335" s="74" t="s">
        <v>5</v>
      </c>
      <c r="C335" s="75" t="s">
        <v>6</v>
      </c>
      <c r="D335" s="74" t="s">
        <v>5</v>
      </c>
      <c r="E335" s="75" t="s">
        <v>6</v>
      </c>
      <c r="F335" s="74" t="s">
        <v>5</v>
      </c>
      <c r="G335" s="75" t="s">
        <v>6</v>
      </c>
      <c r="H335" s="74" t="s">
        <v>5</v>
      </c>
      <c r="I335" s="75" t="s">
        <v>6</v>
      </c>
      <c r="J335" s="74" t="s">
        <v>5</v>
      </c>
      <c r="K335" s="75" t="s">
        <v>6</v>
      </c>
    </row>
    <row r="336" spans="1:13" ht="24">
      <c r="A336" s="26" t="s">
        <v>8</v>
      </c>
      <c r="B336" s="27">
        <v>51</v>
      </c>
      <c r="C336" s="78">
        <f>B336/B340</f>
        <v>0.27419354838709675</v>
      </c>
      <c r="D336" s="27">
        <v>16</v>
      </c>
      <c r="E336" s="78">
        <f>D336/D340</f>
        <v>0.48484848484848486</v>
      </c>
      <c r="F336" s="27">
        <v>15</v>
      </c>
      <c r="G336" s="78">
        <f>F336/F340</f>
        <v>0.65217391304347827</v>
      </c>
      <c r="H336" s="27">
        <v>3</v>
      </c>
      <c r="I336" s="78">
        <f>H336/H340</f>
        <v>0.21428571428571427</v>
      </c>
      <c r="J336" s="27">
        <v>85</v>
      </c>
      <c r="K336" s="78">
        <f>J336/J340</f>
        <v>0.33073929961089493</v>
      </c>
    </row>
    <row r="337" spans="1:13">
      <c r="A337" s="26" t="s">
        <v>9</v>
      </c>
      <c r="B337" s="27">
        <v>94</v>
      </c>
      <c r="C337" s="78">
        <f>B337/B340</f>
        <v>0.5053763440860215</v>
      </c>
      <c r="D337" s="27">
        <v>13</v>
      </c>
      <c r="E337" s="78">
        <f>D337/D340</f>
        <v>0.39393939393939392</v>
      </c>
      <c r="F337" s="27">
        <v>8</v>
      </c>
      <c r="G337" s="78">
        <f>F337/F340</f>
        <v>0.34782608695652173</v>
      </c>
      <c r="H337" s="27">
        <v>7</v>
      </c>
      <c r="I337" s="78">
        <f>H337/H340</f>
        <v>0.5</v>
      </c>
      <c r="J337" s="27">
        <v>123</v>
      </c>
      <c r="K337" s="78">
        <f>J337/J340</f>
        <v>0.47859922178988329</v>
      </c>
    </row>
    <row r="338" spans="1:13">
      <c r="A338" s="26" t="s">
        <v>10</v>
      </c>
      <c r="B338" s="27">
        <v>29</v>
      </c>
      <c r="C338" s="78">
        <f>B338/B340</f>
        <v>0.15591397849462366</v>
      </c>
      <c r="D338" s="27">
        <v>3</v>
      </c>
      <c r="E338" s="78">
        <f>D338/D340</f>
        <v>9.0909090909090912E-2</v>
      </c>
      <c r="F338" s="27">
        <v>0</v>
      </c>
      <c r="G338" s="78">
        <f>F338/F340</f>
        <v>0</v>
      </c>
      <c r="H338" s="27">
        <v>2</v>
      </c>
      <c r="I338" s="78">
        <f>H338/H340</f>
        <v>0.14285714285714285</v>
      </c>
      <c r="J338" s="27">
        <v>34</v>
      </c>
      <c r="K338" s="78">
        <f>J338/J340</f>
        <v>0.13229571984435798</v>
      </c>
    </row>
    <row r="339" spans="1:13" ht="24">
      <c r="A339" s="26" t="s">
        <v>11</v>
      </c>
      <c r="B339" s="27">
        <v>12</v>
      </c>
      <c r="C339" s="78">
        <f>B339/B340</f>
        <v>6.4516129032258063E-2</v>
      </c>
      <c r="D339" s="27">
        <v>1</v>
      </c>
      <c r="E339" s="78">
        <f>D339/D340</f>
        <v>3.0303030303030304E-2</v>
      </c>
      <c r="F339" s="27">
        <v>0</v>
      </c>
      <c r="G339" s="78">
        <f>F339/F340</f>
        <v>0</v>
      </c>
      <c r="H339" s="27">
        <v>2</v>
      </c>
      <c r="I339" s="78">
        <f>H339/H340</f>
        <v>0.14285714285714285</v>
      </c>
      <c r="J339" s="27">
        <v>15</v>
      </c>
      <c r="K339" s="78">
        <f>J339/J340</f>
        <v>5.8365758754863814E-2</v>
      </c>
    </row>
    <row r="340" spans="1:13">
      <c r="A340" s="61" t="s">
        <v>13</v>
      </c>
      <c r="B340" s="79">
        <f>SUM(B336:B339)</f>
        <v>186</v>
      </c>
      <c r="C340" s="80"/>
      <c r="D340" s="79">
        <f>SUM(D336:D339)</f>
        <v>33</v>
      </c>
      <c r="E340" s="80"/>
      <c r="F340" s="79">
        <f>SUM(F336:F339)</f>
        <v>23</v>
      </c>
      <c r="G340" s="80"/>
      <c r="H340" s="79">
        <f>SUM(H336:H339)</f>
        <v>14</v>
      </c>
      <c r="I340" s="80"/>
      <c r="J340" s="79">
        <f>SUM(J336:J339)</f>
        <v>257</v>
      </c>
      <c r="K340" s="80"/>
      <c r="L340" s="82">
        <f>SUM(L336:L339)</f>
        <v>0</v>
      </c>
      <c r="M340" s="83"/>
    </row>
    <row r="341" spans="1:13" ht="24">
      <c r="A341" s="26" t="s">
        <v>12</v>
      </c>
      <c r="B341" s="27">
        <v>0</v>
      </c>
      <c r="C341" s="27"/>
      <c r="D341" s="27">
        <v>0</v>
      </c>
      <c r="E341" s="27"/>
      <c r="F341" s="27">
        <v>0</v>
      </c>
      <c r="G341" s="27"/>
      <c r="H341" s="27">
        <v>0</v>
      </c>
      <c r="I341" s="27"/>
      <c r="J341" s="27">
        <v>0</v>
      </c>
      <c r="K341" s="27"/>
    </row>
    <row r="342" spans="1:13">
      <c r="A342" s="137" t="s">
        <v>21</v>
      </c>
      <c r="B342" s="137"/>
      <c r="C342" s="137"/>
      <c r="D342" s="137"/>
      <c r="E342" s="137"/>
      <c r="F342" s="137"/>
      <c r="G342" s="137"/>
      <c r="H342" s="137"/>
    </row>
    <row r="345" spans="1:13" ht="26.25" customHeight="1">
      <c r="A345" s="141" t="s">
        <v>61</v>
      </c>
      <c r="B345" s="141"/>
      <c r="C345" s="141"/>
      <c r="D345" s="141"/>
      <c r="E345" s="141"/>
      <c r="F345" s="141"/>
      <c r="G345" s="141"/>
    </row>
    <row r="346" spans="1:13" ht="12.75" customHeight="1">
      <c r="A346" s="4"/>
      <c r="B346" s="135" t="s">
        <v>2</v>
      </c>
      <c r="C346" s="135"/>
      <c r="D346" s="135" t="s">
        <v>3</v>
      </c>
      <c r="E346" s="135"/>
      <c r="F346" s="135" t="s">
        <v>4</v>
      </c>
      <c r="G346" s="135"/>
    </row>
    <row r="347" spans="1:13" ht="12.75" customHeight="1">
      <c r="A347" s="8"/>
      <c r="B347" s="9" t="s">
        <v>5</v>
      </c>
      <c r="C347" s="9" t="s">
        <v>6</v>
      </c>
      <c r="D347" s="9" t="s">
        <v>5</v>
      </c>
      <c r="E347" s="9" t="s">
        <v>6</v>
      </c>
      <c r="F347" s="9" t="s">
        <v>5</v>
      </c>
      <c r="G347" s="9" t="s">
        <v>6</v>
      </c>
    </row>
    <row r="348" spans="1:13" ht="24">
      <c r="A348" s="26" t="s">
        <v>8</v>
      </c>
      <c r="B348" s="27">
        <v>10</v>
      </c>
      <c r="C348" s="78">
        <f>B348/B352</f>
        <v>0.16393442622950818</v>
      </c>
      <c r="D348" s="27">
        <v>12</v>
      </c>
      <c r="E348" s="78">
        <f>D348/D352</f>
        <v>0.23076923076923078</v>
      </c>
      <c r="F348" s="27">
        <f t="shared" ref="F348:F353" si="17">D348+B348</f>
        <v>22</v>
      </c>
      <c r="G348" s="78">
        <f>F348/F352</f>
        <v>0.19469026548672566</v>
      </c>
    </row>
    <row r="349" spans="1:13">
      <c r="A349" s="26" t="s">
        <v>9</v>
      </c>
      <c r="B349" s="27">
        <v>32</v>
      </c>
      <c r="C349" s="78">
        <f>B349/B352</f>
        <v>0.52459016393442626</v>
      </c>
      <c r="D349" s="27">
        <v>23</v>
      </c>
      <c r="E349" s="78">
        <f>D349/D352</f>
        <v>0.44230769230769229</v>
      </c>
      <c r="F349" s="27">
        <f t="shared" si="17"/>
        <v>55</v>
      </c>
      <c r="G349" s="78">
        <f>F349/F352</f>
        <v>0.48672566371681414</v>
      </c>
    </row>
    <row r="350" spans="1:13">
      <c r="A350" s="26" t="s">
        <v>10</v>
      </c>
      <c r="B350" s="27">
        <v>13</v>
      </c>
      <c r="C350" s="78">
        <f>B350/B352</f>
        <v>0.21311475409836064</v>
      </c>
      <c r="D350" s="27">
        <v>12</v>
      </c>
      <c r="E350" s="78">
        <f>D350/D352</f>
        <v>0.23076923076923078</v>
      </c>
      <c r="F350" s="27">
        <f t="shared" si="17"/>
        <v>25</v>
      </c>
      <c r="G350" s="78">
        <f>F350/F352</f>
        <v>0.22123893805309736</v>
      </c>
    </row>
    <row r="351" spans="1:13" ht="24">
      <c r="A351" s="26" t="s">
        <v>11</v>
      </c>
      <c r="B351" s="27">
        <v>6</v>
      </c>
      <c r="C351" s="78">
        <f>B351/B352</f>
        <v>9.8360655737704916E-2</v>
      </c>
      <c r="D351" s="27">
        <v>5</v>
      </c>
      <c r="E351" s="78">
        <f>D351/D352</f>
        <v>9.6153846153846159E-2</v>
      </c>
      <c r="F351" s="27">
        <f t="shared" si="17"/>
        <v>11</v>
      </c>
      <c r="G351" s="78">
        <f>F351/F352</f>
        <v>9.7345132743362831E-2</v>
      </c>
    </row>
    <row r="352" spans="1:13">
      <c r="A352" s="61" t="s">
        <v>13</v>
      </c>
      <c r="B352" s="79">
        <f>SUM(B348:B351)</f>
        <v>61</v>
      </c>
      <c r="C352" s="80"/>
      <c r="D352" s="79">
        <f>SUM(D348:D351)</f>
        <v>52</v>
      </c>
      <c r="E352" s="80"/>
      <c r="F352" s="79">
        <f>SUM(F348:F351)</f>
        <v>113</v>
      </c>
      <c r="G352" s="80"/>
    </row>
    <row r="353" spans="1:8" ht="24">
      <c r="A353" s="26" t="s">
        <v>12</v>
      </c>
      <c r="B353" s="27">
        <v>2</v>
      </c>
      <c r="C353" s="22" t="s">
        <v>0</v>
      </c>
      <c r="D353" s="27">
        <v>42</v>
      </c>
      <c r="E353" s="22" t="s">
        <v>0</v>
      </c>
      <c r="F353" s="27">
        <f t="shared" si="17"/>
        <v>44</v>
      </c>
      <c r="G353" s="22" t="s">
        <v>0</v>
      </c>
    </row>
    <row r="354" spans="1:8" ht="12.75" customHeight="1">
      <c r="A354" s="137" t="s">
        <v>21</v>
      </c>
      <c r="B354" s="137"/>
      <c r="C354" s="137"/>
      <c r="D354" s="137"/>
      <c r="E354" s="137"/>
      <c r="F354" s="137"/>
      <c r="G354" s="137"/>
      <c r="H354" s="137"/>
    </row>
    <row r="355" spans="1:8" ht="40.5" customHeight="1">
      <c r="A355" s="139" t="s">
        <v>63</v>
      </c>
      <c r="B355" s="139"/>
      <c r="C355" s="139"/>
    </row>
    <row r="356" spans="1:8" ht="40.5" customHeight="1">
      <c r="A356" s="4"/>
      <c r="B356" s="4"/>
      <c r="C356" s="4"/>
    </row>
    <row r="357" spans="1:8">
      <c r="A357" s="84"/>
      <c r="B357" s="84" t="s">
        <v>5</v>
      </c>
      <c r="C357" s="84" t="s">
        <v>6</v>
      </c>
    </row>
    <row r="358" spans="1:8" ht="24">
      <c r="A358" s="26" t="s">
        <v>8</v>
      </c>
      <c r="B358" s="27">
        <v>12</v>
      </c>
      <c r="C358" s="78">
        <f>B358/B362</f>
        <v>0.18461538461538463</v>
      </c>
    </row>
    <row r="359" spans="1:8">
      <c r="A359" s="26" t="s">
        <v>9</v>
      </c>
      <c r="B359" s="27">
        <v>39</v>
      </c>
      <c r="C359" s="78">
        <f>B359/B362</f>
        <v>0.6</v>
      </c>
    </row>
    <row r="360" spans="1:8">
      <c r="A360" s="26" t="s">
        <v>10</v>
      </c>
      <c r="B360" s="27">
        <v>10</v>
      </c>
      <c r="C360" s="78">
        <f>B360/B362</f>
        <v>0.15384615384615385</v>
      </c>
    </row>
    <row r="361" spans="1:8" ht="24">
      <c r="A361" s="26" t="s">
        <v>11</v>
      </c>
      <c r="B361" s="27">
        <v>4</v>
      </c>
      <c r="C361" s="78">
        <f>B361/B362</f>
        <v>6.1538461538461542E-2</v>
      </c>
    </row>
    <row r="362" spans="1:8">
      <c r="A362" s="61" t="s">
        <v>13</v>
      </c>
      <c r="B362" s="79">
        <f>SUM(B358:B361)</f>
        <v>65</v>
      </c>
      <c r="C362" s="80"/>
    </row>
    <row r="363" spans="1:8" ht="24">
      <c r="A363" s="26" t="s">
        <v>12</v>
      </c>
      <c r="B363" s="27">
        <v>22</v>
      </c>
      <c r="C363" s="22" t="s">
        <v>0</v>
      </c>
    </row>
    <row r="365" spans="1:8" ht="27" customHeight="1">
      <c r="A365" s="139" t="s">
        <v>65</v>
      </c>
      <c r="B365" s="139"/>
      <c r="C365" s="139"/>
      <c r="D365" s="139"/>
      <c r="E365" s="139"/>
      <c r="F365" s="139"/>
      <c r="G365" s="139"/>
    </row>
    <row r="366" spans="1:8" ht="12" customHeight="1">
      <c r="A366" s="4"/>
      <c r="B366" s="135" t="s">
        <v>2</v>
      </c>
      <c r="C366" s="135"/>
      <c r="D366" s="135" t="s">
        <v>3</v>
      </c>
      <c r="E366" s="135"/>
      <c r="F366" s="135" t="s">
        <v>4</v>
      </c>
      <c r="G366" s="135"/>
    </row>
    <row r="367" spans="1:8">
      <c r="A367" s="8"/>
      <c r="B367" s="9" t="s">
        <v>5</v>
      </c>
      <c r="C367" s="9" t="s">
        <v>6</v>
      </c>
      <c r="D367" s="9" t="s">
        <v>5</v>
      </c>
      <c r="E367" s="9" t="s">
        <v>6</v>
      </c>
      <c r="F367" s="9" t="s">
        <v>5</v>
      </c>
      <c r="G367" s="9" t="s">
        <v>6</v>
      </c>
    </row>
    <row r="368" spans="1:8" ht="24">
      <c r="A368" s="26" t="s">
        <v>8</v>
      </c>
      <c r="B368" s="77">
        <v>22</v>
      </c>
      <c r="C368" s="78">
        <f>B368/B372</f>
        <v>0.35483870967741937</v>
      </c>
      <c r="D368" s="77">
        <v>16</v>
      </c>
      <c r="E368" s="78">
        <f>D368/D372</f>
        <v>0.23529411764705882</v>
      </c>
      <c r="F368" s="85">
        <f t="shared" ref="F368:F373" si="18">D368+B368</f>
        <v>38</v>
      </c>
      <c r="G368" s="78">
        <f>F368/F372</f>
        <v>0.29230769230769232</v>
      </c>
    </row>
    <row r="369" spans="1:21">
      <c r="A369" s="26" t="s">
        <v>9</v>
      </c>
      <c r="B369" s="77">
        <v>36</v>
      </c>
      <c r="C369" s="78">
        <f>B369/B372</f>
        <v>0.58064516129032262</v>
      </c>
      <c r="D369" s="77">
        <v>38</v>
      </c>
      <c r="E369" s="78">
        <f>D369/D372</f>
        <v>0.55882352941176472</v>
      </c>
      <c r="F369" s="85">
        <f t="shared" si="18"/>
        <v>74</v>
      </c>
      <c r="G369" s="78">
        <f>F369/F372</f>
        <v>0.56923076923076921</v>
      </c>
    </row>
    <row r="370" spans="1:21">
      <c r="A370" s="26" t="s">
        <v>10</v>
      </c>
      <c r="B370" s="77">
        <v>3</v>
      </c>
      <c r="C370" s="78">
        <f>B370/B372</f>
        <v>4.8387096774193547E-2</v>
      </c>
      <c r="D370" s="77">
        <v>8</v>
      </c>
      <c r="E370" s="78">
        <f>D370/D372</f>
        <v>0.11764705882352941</v>
      </c>
      <c r="F370" s="85">
        <f t="shared" si="18"/>
        <v>11</v>
      </c>
      <c r="G370" s="78">
        <f>F370/F372</f>
        <v>8.461538461538462E-2</v>
      </c>
    </row>
    <row r="371" spans="1:21" ht="24">
      <c r="A371" s="26" t="s">
        <v>11</v>
      </c>
      <c r="B371" s="77">
        <v>1</v>
      </c>
      <c r="C371" s="78">
        <f>B371/B372</f>
        <v>1.6129032258064516E-2</v>
      </c>
      <c r="D371" s="77">
        <v>6</v>
      </c>
      <c r="E371" s="78">
        <f>D371/D372</f>
        <v>8.8235294117647065E-2</v>
      </c>
      <c r="F371" s="85">
        <f t="shared" si="18"/>
        <v>7</v>
      </c>
      <c r="G371" s="78">
        <f>F371/F372</f>
        <v>5.3846153846153849E-2</v>
      </c>
    </row>
    <row r="372" spans="1:21">
      <c r="A372" s="61" t="s">
        <v>13</v>
      </c>
      <c r="B372" s="79">
        <f>SUM(B368:B371)</f>
        <v>62</v>
      </c>
      <c r="C372" s="80"/>
      <c r="D372" s="79">
        <f>SUM(D368:D371)</f>
        <v>68</v>
      </c>
      <c r="E372" s="86"/>
      <c r="F372" s="79">
        <f>SUM(F368:F371)</f>
        <v>130</v>
      </c>
      <c r="G372" s="80"/>
    </row>
    <row r="373" spans="1:21" ht="24">
      <c r="A373" s="26" t="s">
        <v>12</v>
      </c>
      <c r="B373" s="77">
        <v>0</v>
      </c>
      <c r="C373" s="81"/>
      <c r="D373" s="77">
        <v>26</v>
      </c>
      <c r="E373" s="81" t="s">
        <v>0</v>
      </c>
      <c r="F373" s="85">
        <f t="shared" si="18"/>
        <v>26</v>
      </c>
      <c r="G373" s="81" t="s">
        <v>0</v>
      </c>
    </row>
    <row r="375" spans="1:21" ht="28.5" customHeight="1">
      <c r="A375" s="139" t="s">
        <v>67</v>
      </c>
      <c r="B375" s="139"/>
      <c r="C375" s="139"/>
      <c r="D375" s="139"/>
      <c r="E375" s="139"/>
      <c r="F375" s="139"/>
      <c r="G375" s="139"/>
      <c r="H375" s="31"/>
      <c r="I375" s="31"/>
      <c r="J375" s="32"/>
      <c r="K375" s="32"/>
      <c r="L375" s="32"/>
      <c r="M375" s="32"/>
      <c r="N375" s="32"/>
      <c r="O375" s="32"/>
      <c r="P375" s="32"/>
      <c r="Q375" s="32"/>
      <c r="R375" s="32"/>
      <c r="S375" s="31"/>
      <c r="T375" s="31"/>
      <c r="U375" s="31"/>
    </row>
    <row r="376" spans="1:21" ht="12" customHeight="1">
      <c r="A376" s="4"/>
      <c r="B376" s="135" t="s">
        <v>2</v>
      </c>
      <c r="C376" s="135"/>
      <c r="D376" s="135" t="s">
        <v>3</v>
      </c>
      <c r="E376" s="135"/>
      <c r="F376" s="135" t="s">
        <v>4</v>
      </c>
      <c r="G376" s="135"/>
    </row>
    <row r="377" spans="1:21">
      <c r="A377" s="8"/>
      <c r="B377" s="9" t="s">
        <v>5</v>
      </c>
      <c r="C377" s="9" t="s">
        <v>6</v>
      </c>
      <c r="D377" s="9" t="s">
        <v>5</v>
      </c>
      <c r="E377" s="9" t="s">
        <v>6</v>
      </c>
      <c r="F377" s="9" t="s">
        <v>5</v>
      </c>
      <c r="G377" s="9" t="s">
        <v>6</v>
      </c>
    </row>
    <row r="378" spans="1:21" ht="24">
      <c r="A378" s="26" t="s">
        <v>8</v>
      </c>
      <c r="B378" s="27">
        <v>27</v>
      </c>
      <c r="C378" s="78">
        <f>B378/B382</f>
        <v>0.42857142857142855</v>
      </c>
      <c r="D378" s="27">
        <v>22</v>
      </c>
      <c r="E378" s="78">
        <f>D378/D382</f>
        <v>0.30136986301369861</v>
      </c>
      <c r="F378" s="23">
        <f t="shared" ref="F378:F383" si="19">D378+B378</f>
        <v>49</v>
      </c>
      <c r="G378" s="78">
        <f>F378/F382</f>
        <v>0.36029411764705882</v>
      </c>
    </row>
    <row r="379" spans="1:21">
      <c r="A379" s="26" t="s">
        <v>9</v>
      </c>
      <c r="B379" s="27">
        <v>31</v>
      </c>
      <c r="C379" s="78">
        <f>B379/B382</f>
        <v>0.49206349206349204</v>
      </c>
      <c r="D379" s="27">
        <v>40</v>
      </c>
      <c r="E379" s="78">
        <f>D379/D382</f>
        <v>0.54794520547945202</v>
      </c>
      <c r="F379" s="23">
        <f t="shared" si="19"/>
        <v>71</v>
      </c>
      <c r="G379" s="78">
        <f>F379/F382</f>
        <v>0.5220588235294118</v>
      </c>
    </row>
    <row r="380" spans="1:21">
      <c r="A380" s="26" t="s">
        <v>10</v>
      </c>
      <c r="B380" s="27">
        <v>4</v>
      </c>
      <c r="C380" s="78">
        <f>B380/B382</f>
        <v>6.3492063492063489E-2</v>
      </c>
      <c r="D380" s="27">
        <v>6</v>
      </c>
      <c r="E380" s="78">
        <f>D380/D382</f>
        <v>8.2191780821917804E-2</v>
      </c>
      <c r="F380" s="23">
        <f t="shared" si="19"/>
        <v>10</v>
      </c>
      <c r="G380" s="78">
        <f>F380/F382</f>
        <v>7.3529411764705885E-2</v>
      </c>
    </row>
    <row r="381" spans="1:21" ht="24">
      <c r="A381" s="26" t="s">
        <v>11</v>
      </c>
      <c r="B381" s="27">
        <v>1</v>
      </c>
      <c r="C381" s="78">
        <f>B381/B382</f>
        <v>1.5873015873015872E-2</v>
      </c>
      <c r="D381" s="27">
        <v>5</v>
      </c>
      <c r="E381" s="78">
        <f>D381/D382</f>
        <v>6.8493150684931503E-2</v>
      </c>
      <c r="F381" s="23">
        <f t="shared" si="19"/>
        <v>6</v>
      </c>
      <c r="G381" s="78">
        <f>F381/F382</f>
        <v>4.4117647058823532E-2</v>
      </c>
    </row>
    <row r="382" spans="1:21">
      <c r="A382" s="61" t="s">
        <v>13</v>
      </c>
      <c r="B382" s="79">
        <f>SUM(B378:B381)</f>
        <v>63</v>
      </c>
      <c r="C382" s="80"/>
      <c r="D382" s="79">
        <f>SUM(D378:D381)</f>
        <v>73</v>
      </c>
      <c r="E382" s="86"/>
      <c r="F382" s="79">
        <f>SUM(F378:F381)</f>
        <v>136</v>
      </c>
      <c r="G382" s="80" t="s">
        <v>0</v>
      </c>
    </row>
    <row r="383" spans="1:21" ht="24">
      <c r="A383" s="26" t="s">
        <v>12</v>
      </c>
      <c r="B383" s="27">
        <v>0</v>
      </c>
      <c r="C383" s="22" t="s">
        <v>0</v>
      </c>
      <c r="D383" s="27">
        <v>21</v>
      </c>
      <c r="E383" s="22" t="s">
        <v>0</v>
      </c>
      <c r="F383" s="23">
        <f t="shared" si="19"/>
        <v>21</v>
      </c>
      <c r="G383" s="22" t="s">
        <v>0</v>
      </c>
    </row>
  </sheetData>
  <mergeCells count="209">
    <mergeCell ref="D334:E334"/>
    <mergeCell ref="F334:G334"/>
    <mergeCell ref="A311:M311"/>
    <mergeCell ref="A171:H171"/>
    <mergeCell ref="A174:H174"/>
    <mergeCell ref="A183:H183"/>
    <mergeCell ref="O185:P185"/>
    <mergeCell ref="F129:G129"/>
    <mergeCell ref="Q185:R185"/>
    <mergeCell ref="S185:T185"/>
    <mergeCell ref="J322:K322"/>
    <mergeCell ref="A330:H330"/>
    <mergeCell ref="A262:H262"/>
    <mergeCell ref="A274:H274"/>
    <mergeCell ref="A286:H286"/>
    <mergeCell ref="A296:H296"/>
    <mergeCell ref="A308:H308"/>
    <mergeCell ref="A320:H320"/>
    <mergeCell ref="A193:H193"/>
    <mergeCell ref="A205:H205"/>
    <mergeCell ref="A217:H217"/>
    <mergeCell ref="A227:H227"/>
    <mergeCell ref="A239:H239"/>
    <mergeCell ref="A252:H252"/>
    <mergeCell ref="H300:I300"/>
    <mergeCell ref="A277:M277"/>
    <mergeCell ref="A5:G5"/>
    <mergeCell ref="A29:G29"/>
    <mergeCell ref="A51:G51"/>
    <mergeCell ref="A62:G62"/>
    <mergeCell ref="A72:G72"/>
    <mergeCell ref="A82:G82"/>
    <mergeCell ref="A39:G39"/>
    <mergeCell ref="B6:C6"/>
    <mergeCell ref="D6:E6"/>
    <mergeCell ref="F6:G6"/>
    <mergeCell ref="A60:H60"/>
    <mergeCell ref="A71:H71"/>
    <mergeCell ref="A81:H81"/>
    <mergeCell ref="A14:H14"/>
    <mergeCell ref="A38:H38"/>
    <mergeCell ref="A48:H48"/>
    <mergeCell ref="B30:C30"/>
    <mergeCell ref="D30:E30"/>
    <mergeCell ref="F30:G30"/>
    <mergeCell ref="B40:C40"/>
    <mergeCell ref="D40:E40"/>
    <mergeCell ref="F40:G40"/>
    <mergeCell ref="B63:C63"/>
    <mergeCell ref="D63:E63"/>
    <mergeCell ref="J312:K312"/>
    <mergeCell ref="L312:M312"/>
    <mergeCell ref="A299:M299"/>
    <mergeCell ref="B300:C300"/>
    <mergeCell ref="D300:E300"/>
    <mergeCell ref="F300:G300"/>
    <mergeCell ref="A184:H184"/>
    <mergeCell ref="B278:C278"/>
    <mergeCell ref="D278:E278"/>
    <mergeCell ref="F278:G278"/>
    <mergeCell ref="H278:I278"/>
    <mergeCell ref="J278:K278"/>
    <mergeCell ref="L278:M278"/>
    <mergeCell ref="A265:M265"/>
    <mergeCell ref="B266:C266"/>
    <mergeCell ref="D266:E266"/>
    <mergeCell ref="F266:G266"/>
    <mergeCell ref="H266:I266"/>
    <mergeCell ref="K185:L185"/>
    <mergeCell ref="M185:N185"/>
    <mergeCell ref="J300:K300"/>
    <mergeCell ref="L300:M300"/>
    <mergeCell ref="A287:M287"/>
    <mergeCell ref="B288:C288"/>
    <mergeCell ref="D288:E288"/>
    <mergeCell ref="F288:G288"/>
    <mergeCell ref="H288:I288"/>
    <mergeCell ref="J288:K288"/>
    <mergeCell ref="L288:M288"/>
    <mergeCell ref="L244:M244"/>
    <mergeCell ref="J266:K266"/>
    <mergeCell ref="L266:M266"/>
    <mergeCell ref="A253:M253"/>
    <mergeCell ref="B254:C254"/>
    <mergeCell ref="D254:E254"/>
    <mergeCell ref="F254:G254"/>
    <mergeCell ref="H254:I254"/>
    <mergeCell ref="J254:K254"/>
    <mergeCell ref="L254:M254"/>
    <mergeCell ref="F312:G312"/>
    <mergeCell ref="H312:I312"/>
    <mergeCell ref="J197:K197"/>
    <mergeCell ref="D209:E209"/>
    <mergeCell ref="F209:G209"/>
    <mergeCell ref="B312:C312"/>
    <mergeCell ref="A218:M218"/>
    <mergeCell ref="B219:C219"/>
    <mergeCell ref="D219:E219"/>
    <mergeCell ref="F219:G219"/>
    <mergeCell ref="L197:M197"/>
    <mergeCell ref="A230:M230"/>
    <mergeCell ref="B231:C231"/>
    <mergeCell ref="D231:E231"/>
    <mergeCell ref="F231:G231"/>
    <mergeCell ref="H231:I231"/>
    <mergeCell ref="J231:K231"/>
    <mergeCell ref="L231:M231"/>
    <mergeCell ref="A243:M243"/>
    <mergeCell ref="B244:C244"/>
    <mergeCell ref="D244:E244"/>
    <mergeCell ref="F244:G244"/>
    <mergeCell ref="H244:I244"/>
    <mergeCell ref="J244:K244"/>
    <mergeCell ref="A375:G375"/>
    <mergeCell ref="B376:C376"/>
    <mergeCell ref="D376:E376"/>
    <mergeCell ref="F376:G376"/>
    <mergeCell ref="A321:K321"/>
    <mergeCell ref="B322:C322"/>
    <mergeCell ref="D322:E322"/>
    <mergeCell ref="F322:G322"/>
    <mergeCell ref="H322:I322"/>
    <mergeCell ref="B346:C346"/>
    <mergeCell ref="D346:E346"/>
    <mergeCell ref="F346:G346"/>
    <mergeCell ref="A354:H354"/>
    <mergeCell ref="A365:G365"/>
    <mergeCell ref="B366:C366"/>
    <mergeCell ref="D366:E366"/>
    <mergeCell ref="F366:G366"/>
    <mergeCell ref="A345:G345"/>
    <mergeCell ref="A355:C355"/>
    <mergeCell ref="H334:I334"/>
    <mergeCell ref="J334:K334"/>
    <mergeCell ref="A342:H342"/>
    <mergeCell ref="A333:K333"/>
    <mergeCell ref="B334:C334"/>
    <mergeCell ref="A208:M208"/>
    <mergeCell ref="B209:C209"/>
    <mergeCell ref="H219:I219"/>
    <mergeCell ref="J219:K219"/>
    <mergeCell ref="L219:M219"/>
    <mergeCell ref="B141:C141"/>
    <mergeCell ref="D141:E141"/>
    <mergeCell ref="F141:G141"/>
    <mergeCell ref="B151:C151"/>
    <mergeCell ref="D151:E151"/>
    <mergeCell ref="B175:C175"/>
    <mergeCell ref="D175:E175"/>
    <mergeCell ref="A196:M196"/>
    <mergeCell ref="B197:C197"/>
    <mergeCell ref="D197:E197"/>
    <mergeCell ref="F197:G197"/>
    <mergeCell ref="H197:I197"/>
    <mergeCell ref="H209:I209"/>
    <mergeCell ref="J209:K209"/>
    <mergeCell ref="L209:M209"/>
    <mergeCell ref="A162:G162"/>
    <mergeCell ref="A149:H149"/>
    <mergeCell ref="A150:H150"/>
    <mergeCell ref="A159:H159"/>
    <mergeCell ref="B52:C52"/>
    <mergeCell ref="B73:C73"/>
    <mergeCell ref="D73:E73"/>
    <mergeCell ref="F73:G73"/>
    <mergeCell ref="F151:G151"/>
    <mergeCell ref="D52:E52"/>
    <mergeCell ref="F52:G52"/>
    <mergeCell ref="D107:E107"/>
    <mergeCell ref="F107:G107"/>
    <mergeCell ref="B107:C107"/>
    <mergeCell ref="A115:H115"/>
    <mergeCell ref="F95:G95"/>
    <mergeCell ref="B117:C117"/>
    <mergeCell ref="D117:E117"/>
    <mergeCell ref="F117:G117"/>
    <mergeCell ref="A91:H91"/>
    <mergeCell ref="A103:H103"/>
    <mergeCell ref="A116:G116"/>
    <mergeCell ref="A94:G94"/>
    <mergeCell ref="A106:G106"/>
    <mergeCell ref="A128:H128"/>
    <mergeCell ref="A140:H140"/>
    <mergeCell ref="A125:H125"/>
    <mergeCell ref="A137:H137"/>
    <mergeCell ref="K8:N11"/>
    <mergeCell ref="A2:T2"/>
    <mergeCell ref="B163:C163"/>
    <mergeCell ref="D163:E163"/>
    <mergeCell ref="F163:G163"/>
    <mergeCell ref="B95:C95"/>
    <mergeCell ref="D95:E95"/>
    <mergeCell ref="D312:E312"/>
    <mergeCell ref="F175:G175"/>
    <mergeCell ref="K184:T184"/>
    <mergeCell ref="B185:C185"/>
    <mergeCell ref="D185:E185"/>
    <mergeCell ref="B18:C18"/>
    <mergeCell ref="D18:E18"/>
    <mergeCell ref="F18:G18"/>
    <mergeCell ref="A26:H26"/>
    <mergeCell ref="A17:I17"/>
    <mergeCell ref="B83:C83"/>
    <mergeCell ref="D83:E83"/>
    <mergeCell ref="F83:G83"/>
    <mergeCell ref="F185:G185"/>
    <mergeCell ref="B129:C129"/>
    <mergeCell ref="D129:E129"/>
    <mergeCell ref="F63:G63"/>
  </mergeCells>
  <pageMargins left="0.21" right="0.2" top="0.48" bottom="0.42" header="0.18" footer="0.17"/>
  <pageSetup scale="68" fitToHeight="51" orientation="landscape" horizontalDpi="300" verticalDpi="300" r:id="rId1"/>
  <headerFooter>
    <oddHeader>&amp;C&amp;"Calibri,Bold"&amp;14Focused Survey Questions - 2008</oddHeader>
    <oddFooter>&amp;L2008 Accreditation Survey - Employee Version
&amp;D&amp;R&amp;P of  &amp;N</oddFooter>
  </headerFooter>
  <rowBreaks count="10" manualBreakCount="10">
    <brk id="38" max="16383" man="1"/>
    <brk id="81" max="19" man="1"/>
    <brk id="115" max="16383" man="1"/>
    <brk id="149" max="16383" man="1"/>
    <brk id="183" max="16383" man="1"/>
    <brk id="217" max="16383" man="1"/>
    <brk id="252" max="16383" man="1"/>
    <brk id="286" max="16383" man="1"/>
    <brk id="320" max="16383" man="1"/>
    <brk id="354" max="16383" man="1"/>
  </rowBreaks>
</worksheet>
</file>

<file path=xl/worksheets/sheet3.xml><?xml version="1.0" encoding="utf-8"?>
<worksheet xmlns="http://schemas.openxmlformats.org/spreadsheetml/2006/main" xmlns:r="http://schemas.openxmlformats.org/officeDocument/2006/relationships">
  <sheetPr>
    <tabColor rgb="FFFFFF00"/>
  </sheetPr>
  <dimension ref="A1:B89"/>
  <sheetViews>
    <sheetView tabSelected="1" zoomScaleNormal="100" workbookViewId="0">
      <selection activeCell="B75" sqref="B75"/>
    </sheetView>
  </sheetViews>
  <sheetFormatPr defaultColWidth="120" defaultRowHeight="12.75"/>
  <cols>
    <col min="1" max="1" width="15.7109375" style="102" customWidth="1"/>
    <col min="2" max="2" width="120" style="102" customWidth="1"/>
    <col min="3" max="16384" width="120" style="100"/>
  </cols>
  <sheetData>
    <row r="1" spans="1:2" s="98" customFormat="1" ht="15">
      <c r="A1" s="70" t="s">
        <v>240</v>
      </c>
      <c r="B1" s="70" t="s">
        <v>239</v>
      </c>
    </row>
    <row r="2" spans="1:2">
      <c r="A2" s="99" t="s">
        <v>140</v>
      </c>
      <c r="B2" s="99" t="s">
        <v>141</v>
      </c>
    </row>
    <row r="3" spans="1:2" ht="25.5">
      <c r="A3" s="99" t="s">
        <v>140</v>
      </c>
      <c r="B3" s="99" t="s">
        <v>142</v>
      </c>
    </row>
    <row r="4" spans="1:2">
      <c r="A4" s="99" t="s">
        <v>140</v>
      </c>
      <c r="B4" s="99" t="s">
        <v>143</v>
      </c>
    </row>
    <row r="5" spans="1:2" ht="25.5">
      <c r="A5" s="99" t="s">
        <v>140</v>
      </c>
      <c r="B5" s="99" t="s">
        <v>144</v>
      </c>
    </row>
    <row r="6" spans="1:2" ht="63.75">
      <c r="A6" s="99" t="s">
        <v>140</v>
      </c>
      <c r="B6" s="101" t="s">
        <v>145</v>
      </c>
    </row>
    <row r="7" spans="1:2" ht="145.5" customHeight="1">
      <c r="A7" s="99" t="s">
        <v>140</v>
      </c>
      <c r="B7" s="101" t="s">
        <v>146</v>
      </c>
    </row>
    <row r="8" spans="1:2" ht="154.5" customHeight="1">
      <c r="A8" s="99" t="s">
        <v>140</v>
      </c>
      <c r="B8" s="101" t="s">
        <v>147</v>
      </c>
    </row>
    <row r="9" spans="1:2" ht="225" customHeight="1">
      <c r="A9" s="99" t="s">
        <v>140</v>
      </c>
      <c r="B9" s="101" t="s">
        <v>148</v>
      </c>
    </row>
    <row r="10" spans="1:2" ht="105" customHeight="1">
      <c r="A10" s="99" t="s">
        <v>149</v>
      </c>
      <c r="B10" s="101" t="s">
        <v>150</v>
      </c>
    </row>
    <row r="11" spans="1:2">
      <c r="A11" s="99" t="s">
        <v>151</v>
      </c>
      <c r="B11" s="99" t="s">
        <v>152</v>
      </c>
    </row>
    <row r="12" spans="1:2">
      <c r="A12" s="99" t="s">
        <v>153</v>
      </c>
      <c r="B12" s="99" t="s">
        <v>154</v>
      </c>
    </row>
    <row r="13" spans="1:2" ht="25.5">
      <c r="A13" s="99" t="s">
        <v>153</v>
      </c>
      <c r="B13" s="101" t="s">
        <v>155</v>
      </c>
    </row>
    <row r="14" spans="1:2" ht="25.5">
      <c r="A14" s="99" t="s">
        <v>153</v>
      </c>
      <c r="B14" s="101" t="s">
        <v>156</v>
      </c>
    </row>
    <row r="15" spans="1:2">
      <c r="A15" s="99" t="s">
        <v>153</v>
      </c>
      <c r="B15" s="99" t="s">
        <v>157</v>
      </c>
    </row>
    <row r="16" spans="1:2" ht="25.5">
      <c r="A16" s="99" t="s">
        <v>153</v>
      </c>
      <c r="B16" s="99" t="s">
        <v>158</v>
      </c>
    </row>
    <row r="17" spans="1:2" ht="89.25">
      <c r="A17" s="99" t="s">
        <v>153</v>
      </c>
      <c r="B17" s="101" t="s">
        <v>159</v>
      </c>
    </row>
    <row r="18" spans="1:2" ht="25.5">
      <c r="A18" s="99" t="s">
        <v>153</v>
      </c>
      <c r="B18" s="99" t="s">
        <v>160</v>
      </c>
    </row>
    <row r="19" spans="1:2" ht="89.25">
      <c r="A19" s="99" t="s">
        <v>153</v>
      </c>
      <c r="B19" s="101" t="s">
        <v>161</v>
      </c>
    </row>
    <row r="20" spans="1:2" ht="51">
      <c r="A20" s="99" t="s">
        <v>162</v>
      </c>
      <c r="B20" s="101" t="s">
        <v>163</v>
      </c>
    </row>
    <row r="21" spans="1:2" ht="51">
      <c r="A21" s="99" t="s">
        <v>164</v>
      </c>
      <c r="B21" s="101" t="s">
        <v>165</v>
      </c>
    </row>
    <row r="22" spans="1:2">
      <c r="A22" s="99" t="s">
        <v>164</v>
      </c>
      <c r="B22" s="99" t="s">
        <v>166</v>
      </c>
    </row>
    <row r="23" spans="1:2" ht="25.5">
      <c r="A23" s="99" t="s">
        <v>164</v>
      </c>
      <c r="B23" s="99" t="s">
        <v>167</v>
      </c>
    </row>
    <row r="24" spans="1:2" ht="38.25">
      <c r="A24" s="99" t="s">
        <v>164</v>
      </c>
      <c r="B24" s="101" t="s">
        <v>168</v>
      </c>
    </row>
    <row r="25" spans="1:2" ht="25.5">
      <c r="A25" s="99" t="s">
        <v>164</v>
      </c>
      <c r="B25" s="99" t="s">
        <v>169</v>
      </c>
    </row>
    <row r="26" spans="1:2" ht="38.25">
      <c r="A26" s="99" t="s">
        <v>164</v>
      </c>
      <c r="B26" s="101" t="s">
        <v>170</v>
      </c>
    </row>
    <row r="27" spans="1:2" ht="25.5">
      <c r="A27" s="99" t="s">
        <v>164</v>
      </c>
      <c r="B27" s="99" t="s">
        <v>171</v>
      </c>
    </row>
    <row r="28" spans="1:2" ht="25.5">
      <c r="A28" s="99" t="s">
        <v>164</v>
      </c>
      <c r="B28" s="99" t="s">
        <v>172</v>
      </c>
    </row>
    <row r="29" spans="1:2">
      <c r="A29" s="99" t="s">
        <v>164</v>
      </c>
      <c r="B29" s="99" t="s">
        <v>173</v>
      </c>
    </row>
    <row r="30" spans="1:2" ht="51">
      <c r="A30" s="99" t="s">
        <v>164</v>
      </c>
      <c r="B30" s="101" t="s">
        <v>174</v>
      </c>
    </row>
    <row r="31" spans="1:2" ht="25.5">
      <c r="A31" s="99" t="s">
        <v>164</v>
      </c>
      <c r="B31" s="99" t="s">
        <v>175</v>
      </c>
    </row>
    <row r="32" spans="1:2">
      <c r="A32" s="99" t="s">
        <v>164</v>
      </c>
      <c r="B32" s="99" t="s">
        <v>176</v>
      </c>
    </row>
    <row r="33" spans="1:2" ht="25.5">
      <c r="A33" s="99" t="s">
        <v>164</v>
      </c>
      <c r="B33" s="99" t="s">
        <v>177</v>
      </c>
    </row>
    <row r="34" spans="1:2" ht="25.5">
      <c r="A34" s="99" t="s">
        <v>164</v>
      </c>
      <c r="B34" s="99" t="s">
        <v>178</v>
      </c>
    </row>
    <row r="35" spans="1:2" ht="38.25">
      <c r="A35" s="99" t="s">
        <v>164</v>
      </c>
      <c r="B35" s="101" t="s">
        <v>179</v>
      </c>
    </row>
    <row r="36" spans="1:2" ht="51">
      <c r="A36" s="99" t="s">
        <v>164</v>
      </c>
      <c r="B36" s="101" t="s">
        <v>180</v>
      </c>
    </row>
    <row r="37" spans="1:2" ht="38.25">
      <c r="A37" s="99" t="s">
        <v>164</v>
      </c>
      <c r="B37" s="101" t="s">
        <v>181</v>
      </c>
    </row>
    <row r="38" spans="1:2">
      <c r="A38" s="99" t="s">
        <v>164</v>
      </c>
      <c r="B38" s="99" t="s">
        <v>182</v>
      </c>
    </row>
    <row r="39" spans="1:2" ht="102">
      <c r="A39" s="99" t="s">
        <v>164</v>
      </c>
      <c r="B39" s="101" t="s">
        <v>183</v>
      </c>
    </row>
    <row r="40" spans="1:2" ht="25.5">
      <c r="A40" s="99" t="s">
        <v>164</v>
      </c>
      <c r="B40" s="101" t="s">
        <v>184</v>
      </c>
    </row>
    <row r="41" spans="1:2" ht="63.75">
      <c r="A41" s="99" t="s">
        <v>164</v>
      </c>
      <c r="B41" s="101" t="s">
        <v>185</v>
      </c>
    </row>
    <row r="42" spans="1:2" ht="63.75">
      <c r="A42" s="99" t="s">
        <v>164</v>
      </c>
      <c r="B42" s="101" t="s">
        <v>186</v>
      </c>
    </row>
    <row r="43" spans="1:2" ht="51">
      <c r="A43" s="99" t="s">
        <v>164</v>
      </c>
      <c r="B43" s="101" t="s">
        <v>187</v>
      </c>
    </row>
    <row r="44" spans="1:2" ht="25.5">
      <c r="A44" s="99" t="s">
        <v>164</v>
      </c>
      <c r="B44" s="99" t="s">
        <v>188</v>
      </c>
    </row>
    <row r="45" spans="1:2">
      <c r="A45" s="99" t="s">
        <v>164</v>
      </c>
      <c r="B45" s="99" t="s">
        <v>189</v>
      </c>
    </row>
    <row r="46" spans="1:2" ht="63.75">
      <c r="A46" s="99" t="s">
        <v>164</v>
      </c>
      <c r="B46" s="101" t="s">
        <v>190</v>
      </c>
    </row>
    <row r="47" spans="1:2" ht="38.25">
      <c r="A47" s="99" t="s">
        <v>164</v>
      </c>
      <c r="B47" s="101" t="s">
        <v>191</v>
      </c>
    </row>
    <row r="48" spans="1:2" ht="76.5">
      <c r="A48" s="99" t="s">
        <v>164</v>
      </c>
      <c r="B48" s="101" t="s">
        <v>192</v>
      </c>
    </row>
    <row r="49" spans="1:2" ht="141" customHeight="1">
      <c r="A49" s="99" t="s">
        <v>164</v>
      </c>
      <c r="B49" s="101" t="s">
        <v>147</v>
      </c>
    </row>
    <row r="50" spans="1:2">
      <c r="A50" s="99" t="s">
        <v>164</v>
      </c>
      <c r="B50" s="99" t="s">
        <v>193</v>
      </c>
    </row>
    <row r="51" spans="1:2" ht="38.25">
      <c r="A51" s="99" t="s">
        <v>164</v>
      </c>
      <c r="B51" s="101" t="s">
        <v>194</v>
      </c>
    </row>
    <row r="52" spans="1:2">
      <c r="A52" s="99" t="s">
        <v>164</v>
      </c>
      <c r="B52" s="99" t="s">
        <v>195</v>
      </c>
    </row>
    <row r="53" spans="1:2" ht="63.75">
      <c r="A53" s="99" t="s">
        <v>164</v>
      </c>
      <c r="B53" s="101" t="s">
        <v>196</v>
      </c>
    </row>
    <row r="54" spans="1:2" ht="25.5">
      <c r="A54" s="99" t="s">
        <v>197</v>
      </c>
      <c r="B54" s="99" t="s">
        <v>198</v>
      </c>
    </row>
    <row r="55" spans="1:2" ht="89.25">
      <c r="A55" s="99" t="s">
        <v>197</v>
      </c>
      <c r="B55" s="101" t="s">
        <v>150</v>
      </c>
    </row>
    <row r="56" spans="1:2" ht="25.5">
      <c r="A56" s="99" t="s">
        <v>199</v>
      </c>
      <c r="B56" s="99" t="s">
        <v>200</v>
      </c>
    </row>
    <row r="57" spans="1:2" ht="63.75">
      <c r="A57" s="99" t="s">
        <v>201</v>
      </c>
      <c r="B57" s="101" t="s">
        <v>202</v>
      </c>
    </row>
    <row r="58" spans="1:2" ht="25.5">
      <c r="A58" s="99" t="s">
        <v>201</v>
      </c>
      <c r="B58" s="99" t="s">
        <v>203</v>
      </c>
    </row>
    <row r="59" spans="1:2" ht="89.25">
      <c r="A59" s="99" t="s">
        <v>201</v>
      </c>
      <c r="B59" s="101" t="s">
        <v>204</v>
      </c>
    </row>
    <row r="60" spans="1:2">
      <c r="A60" s="99" t="s">
        <v>201</v>
      </c>
      <c r="B60" s="99" t="s">
        <v>205</v>
      </c>
    </row>
    <row r="61" spans="1:2" ht="38.25">
      <c r="A61" s="99" t="s">
        <v>206</v>
      </c>
      <c r="B61" s="101" t="s">
        <v>207</v>
      </c>
    </row>
    <row r="62" spans="1:2" ht="51">
      <c r="A62" s="99" t="s">
        <v>206</v>
      </c>
      <c r="B62" s="101" t="s">
        <v>208</v>
      </c>
    </row>
    <row r="63" spans="1:2" ht="25.5">
      <c r="A63" s="99" t="s">
        <v>206</v>
      </c>
      <c r="B63" s="99" t="s">
        <v>158</v>
      </c>
    </row>
    <row r="64" spans="1:2" ht="51">
      <c r="A64" s="99" t="s">
        <v>206</v>
      </c>
      <c r="B64" s="101" t="s">
        <v>209</v>
      </c>
    </row>
    <row r="65" spans="1:2" ht="25.5">
      <c r="A65" s="99" t="s">
        <v>206</v>
      </c>
      <c r="B65" s="101" t="s">
        <v>210</v>
      </c>
    </row>
    <row r="66" spans="1:2" ht="25.5">
      <c r="A66" s="99" t="s">
        <v>206</v>
      </c>
      <c r="B66" s="99" t="s">
        <v>211</v>
      </c>
    </row>
    <row r="67" spans="1:2" ht="270" customHeight="1">
      <c r="A67" s="99" t="s">
        <v>206</v>
      </c>
      <c r="B67" s="101" t="s">
        <v>212</v>
      </c>
    </row>
    <row r="68" spans="1:2" ht="25.5">
      <c r="A68" s="99" t="s">
        <v>206</v>
      </c>
      <c r="B68" s="101" t="s">
        <v>213</v>
      </c>
    </row>
    <row r="69" spans="1:2" ht="38.25">
      <c r="A69" s="99" t="s">
        <v>214</v>
      </c>
      <c r="B69" s="101" t="s">
        <v>215</v>
      </c>
    </row>
    <row r="70" spans="1:2" ht="102">
      <c r="A70" s="99" t="s">
        <v>216</v>
      </c>
      <c r="B70" s="101" t="s">
        <v>217</v>
      </c>
    </row>
    <row r="71" spans="1:2" ht="51">
      <c r="A71" s="99" t="s">
        <v>218</v>
      </c>
      <c r="B71" s="101" t="s">
        <v>219</v>
      </c>
    </row>
    <row r="72" spans="1:2">
      <c r="A72" s="99" t="s">
        <v>218</v>
      </c>
      <c r="B72" s="146" t="s">
        <v>249</v>
      </c>
    </row>
    <row r="73" spans="1:2">
      <c r="A73" s="99" t="s">
        <v>218</v>
      </c>
      <c r="B73" s="99" t="s">
        <v>220</v>
      </c>
    </row>
    <row r="74" spans="1:2">
      <c r="A74" s="99" t="s">
        <v>218</v>
      </c>
      <c r="B74" s="99" t="s">
        <v>221</v>
      </c>
    </row>
    <row r="75" spans="1:2" ht="25.5">
      <c r="A75" s="99" t="s">
        <v>222</v>
      </c>
      <c r="B75" s="99" t="s">
        <v>223</v>
      </c>
    </row>
    <row r="76" spans="1:2" ht="63.75">
      <c r="A76" s="99" t="s">
        <v>222</v>
      </c>
      <c r="B76" s="101" t="s">
        <v>224</v>
      </c>
    </row>
    <row r="77" spans="1:2" ht="51">
      <c r="A77" s="99" t="s">
        <v>225</v>
      </c>
      <c r="B77" s="101" t="s">
        <v>226</v>
      </c>
    </row>
    <row r="78" spans="1:2" ht="63.75">
      <c r="A78" s="99" t="s">
        <v>225</v>
      </c>
      <c r="B78" s="101" t="s">
        <v>227</v>
      </c>
    </row>
    <row r="79" spans="1:2" ht="51">
      <c r="A79" s="99" t="s">
        <v>225</v>
      </c>
      <c r="B79" s="101" t="s">
        <v>228</v>
      </c>
    </row>
    <row r="80" spans="1:2" ht="25.5">
      <c r="A80" s="99" t="s">
        <v>229</v>
      </c>
      <c r="B80" s="101" t="s">
        <v>230</v>
      </c>
    </row>
    <row r="81" spans="1:2" ht="25.5">
      <c r="A81" s="99" t="s">
        <v>229</v>
      </c>
      <c r="B81" s="101" t="s">
        <v>231</v>
      </c>
    </row>
    <row r="82" spans="1:2" ht="89.25">
      <c r="A82" s="99" t="s">
        <v>229</v>
      </c>
      <c r="B82" s="101" t="s">
        <v>159</v>
      </c>
    </row>
    <row r="83" spans="1:2">
      <c r="A83" s="99" t="s">
        <v>232</v>
      </c>
      <c r="B83" s="99" t="s">
        <v>233</v>
      </c>
    </row>
    <row r="84" spans="1:2" ht="51">
      <c r="A84" s="99" t="s">
        <v>232</v>
      </c>
      <c r="B84" s="101" t="s">
        <v>228</v>
      </c>
    </row>
    <row r="85" spans="1:2" ht="51">
      <c r="A85" s="99" t="s">
        <v>234</v>
      </c>
      <c r="B85" s="101" t="s">
        <v>163</v>
      </c>
    </row>
    <row r="86" spans="1:2">
      <c r="A86" s="99" t="s">
        <v>234</v>
      </c>
      <c r="B86" s="99" t="s">
        <v>235</v>
      </c>
    </row>
    <row r="87" spans="1:2" ht="97.5" customHeight="1">
      <c r="A87" s="99" t="s">
        <v>234</v>
      </c>
      <c r="B87" s="101" t="s">
        <v>204</v>
      </c>
    </row>
    <row r="88" spans="1:2" ht="51">
      <c r="A88" s="99" t="s">
        <v>234</v>
      </c>
      <c r="B88" s="101" t="s">
        <v>236</v>
      </c>
    </row>
    <row r="89" spans="1:2" ht="63.75">
      <c r="A89" s="99" t="s">
        <v>234</v>
      </c>
      <c r="B89" s="101" t="s">
        <v>196</v>
      </c>
    </row>
  </sheetData>
  <pageMargins left="0.12" right="0.11" top="1.07" bottom="0.75" header="0.3" footer="0.3"/>
  <pageSetup orientation="landscape" horizontalDpi="360" verticalDpi="360" r:id="rId1"/>
  <headerFooter>
    <oddHeader>&amp;C&amp;"Calibri,Bold"&amp;20 2008 Accreditation Survey
Employee Comments</oddHeader>
    <oddFooter>&amp;L&amp;"Calibri,Regular"Note: Comments referring to multiple subjects are duplicated and placed in multiple categories.
&amp;D&amp;R&amp;P of &amp;N</oddFooter>
  </headerFooter>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Spreadsheet for Teams</vt:lpstr>
      <vt:lpstr>Breakout Questions</vt:lpstr>
      <vt:lpstr>Comments</vt:lpstr>
      <vt:lpstr>'Breakout Questions'!Print_Area</vt:lpstr>
      <vt:lpstr>'Spreadsheet for Teams'!Print_Area</vt:lpstr>
      <vt:lpstr>Comments!Print_Titles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dc:creator>
  <cp:lastModifiedBy>Kimberly Coutts</cp:lastModifiedBy>
  <cp:lastPrinted>2008-10-31T18:05:46Z</cp:lastPrinted>
  <dcterms:created xsi:type="dcterms:W3CDTF">2008-10-25T06:20:20Z</dcterms:created>
  <dcterms:modified xsi:type="dcterms:W3CDTF">2008-10-31T22:14:12Z</dcterms:modified>
</cp:coreProperties>
</file>